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rr01\OneDrive - Leeds Beckett University\Claire\Dewet\Outputs\DeTDAT\"/>
    </mc:Choice>
  </mc:AlternateContent>
  <bookViews>
    <workbookView xWindow="0" yWindow="0" windowWidth="21600" windowHeight="9000"/>
  </bookViews>
  <sheets>
    <sheet name="Subjects" sheetId="1" r:id="rId1"/>
    <sheet name="1. Dementia Awareness" sheetId="2" r:id="rId2"/>
    <sheet name="2. Identification, assessment " sheetId="4" r:id="rId3"/>
    <sheet name="3. Risk reduction" sheetId="3" r:id="rId4"/>
    <sheet name="4. PCC" sheetId="6" r:id="rId5"/>
    <sheet name="5. Communication and behaviour" sheetId="7" r:id="rId6"/>
    <sheet name="6. Health and well-being" sheetId="8" r:id="rId7"/>
    <sheet name="7. Pharmacological intervention" sheetId="9" r:id="rId8"/>
    <sheet name="8. Living well" sheetId="10" r:id="rId9"/>
    <sheet name="9. Families &amp; carers" sheetId="11" r:id="rId10"/>
    <sheet name="10. Equality &amp; diversity" sheetId="12" r:id="rId11"/>
    <sheet name="11. Law ethics" sheetId="13" r:id="rId12"/>
    <sheet name="12. End of life" sheetId="14" r:id="rId13"/>
    <sheet name="13. Research and EBP" sheetId="15" r:id="rId14"/>
    <sheet name="14. Leadership" sheetId="16" r:id="rId15"/>
    <sheet name="Sheet5" sheetId="5" state="hidden" r:id="rId16"/>
  </sheets>
  <definedNames>
    <definedName name="Covered">Sheet5!$A$1:$A$2</definedName>
    <definedName name="_xlnm.Print_Area" localSheetId="1">'1. Dementia Awareness'!$A$1:$E$12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2" l="1"/>
  <c r="H14" i="2"/>
  <c r="G14" i="2"/>
  <c r="F13" i="2"/>
  <c r="J16" i="10" l="1"/>
  <c r="F14" i="10"/>
  <c r="J17" i="8"/>
  <c r="F6" i="8"/>
  <c r="F7" i="8"/>
  <c r="F10" i="6"/>
  <c r="J5" i="1" l="1"/>
  <c r="J6" i="1"/>
  <c r="J7" i="1"/>
  <c r="J8" i="1"/>
  <c r="J9" i="1"/>
  <c r="J10" i="1"/>
  <c r="J12" i="1"/>
  <c r="J13" i="1"/>
  <c r="J14" i="1"/>
  <c r="J15" i="1"/>
  <c r="J16" i="1"/>
  <c r="J17" i="1" l="1"/>
  <c r="I17" i="1"/>
  <c r="H17" i="1"/>
  <c r="I16" i="1"/>
  <c r="H16" i="1"/>
  <c r="G16" i="1"/>
  <c r="F16" i="1"/>
  <c r="E16" i="1"/>
  <c r="I15" i="1"/>
  <c r="H15" i="1"/>
  <c r="G15" i="1"/>
  <c r="F15" i="1"/>
  <c r="E15" i="1"/>
  <c r="I14" i="1"/>
  <c r="H14" i="1"/>
  <c r="G14" i="1"/>
  <c r="F14" i="1"/>
  <c r="E14" i="1"/>
  <c r="I13" i="1"/>
  <c r="H13" i="1"/>
  <c r="G13" i="1"/>
  <c r="F13" i="1"/>
  <c r="E13" i="1"/>
  <c r="I12" i="1" l="1"/>
  <c r="G12" i="1"/>
  <c r="F12" i="1"/>
  <c r="H12" i="1"/>
  <c r="E12" i="1"/>
  <c r="I10" i="1"/>
  <c r="G10" i="1"/>
  <c r="F10" i="1"/>
  <c r="H10" i="1"/>
  <c r="E10" i="1"/>
  <c r="I9" i="1"/>
  <c r="H9" i="1"/>
  <c r="I8" i="1"/>
  <c r="H8" i="1"/>
  <c r="G8" i="1"/>
  <c r="F8" i="1"/>
  <c r="E8" i="1"/>
  <c r="I7" i="1"/>
  <c r="H7" i="1"/>
  <c r="I6" i="1"/>
  <c r="H6" i="1"/>
  <c r="G6" i="1"/>
  <c r="F6" i="1"/>
  <c r="E6" i="1"/>
  <c r="I5" i="1"/>
  <c r="H5" i="1"/>
  <c r="G5" i="1"/>
  <c r="F5" i="1"/>
  <c r="E5" i="1"/>
  <c r="I13" i="16"/>
  <c r="H13" i="16"/>
  <c r="G13" i="16"/>
  <c r="I13" i="15"/>
  <c r="H13" i="15"/>
  <c r="G13" i="15"/>
  <c r="I6" i="15"/>
  <c r="H6" i="15"/>
  <c r="G6" i="15"/>
  <c r="I15" i="14"/>
  <c r="H15" i="14"/>
  <c r="G15" i="14"/>
  <c r="I11" i="14"/>
  <c r="H11" i="14"/>
  <c r="G11" i="14"/>
  <c r="I20" i="13"/>
  <c r="H20" i="13"/>
  <c r="G20" i="13"/>
  <c r="I12" i="13"/>
  <c r="H12" i="13"/>
  <c r="G12" i="13"/>
  <c r="I17" i="12"/>
  <c r="H17" i="12"/>
  <c r="G17" i="12"/>
  <c r="I13" i="12"/>
  <c r="H13" i="12"/>
  <c r="G13" i="12"/>
  <c r="I22" i="11"/>
  <c r="H22" i="11"/>
  <c r="G22" i="11"/>
  <c r="I15" i="11"/>
  <c r="H15" i="11"/>
  <c r="G15" i="11"/>
  <c r="I18" i="9"/>
  <c r="H18" i="9"/>
  <c r="G18" i="9"/>
  <c r="I8" i="9"/>
  <c r="H8" i="9"/>
  <c r="G8" i="9"/>
  <c r="I24" i="8"/>
  <c r="H24" i="8"/>
  <c r="G24" i="8"/>
  <c r="I17" i="8"/>
  <c r="G9" i="1" s="1"/>
  <c r="H17" i="8"/>
  <c r="F9" i="1" s="1"/>
  <c r="G17" i="8"/>
  <c r="E9" i="1" s="1"/>
  <c r="I22" i="7"/>
  <c r="H22" i="7"/>
  <c r="G22" i="7"/>
  <c r="I19" i="7"/>
  <c r="H19" i="7"/>
  <c r="G19" i="7"/>
  <c r="I16" i="6"/>
  <c r="H16" i="6"/>
  <c r="G16" i="6"/>
  <c r="I14" i="3"/>
  <c r="H14" i="3"/>
  <c r="G14" i="3"/>
  <c r="I8" i="3"/>
  <c r="H8" i="3"/>
  <c r="G8" i="3"/>
  <c r="I23" i="4"/>
  <c r="H23" i="4"/>
  <c r="G23" i="4"/>
  <c r="F22" i="4"/>
  <c r="I10" i="4"/>
  <c r="H10" i="4"/>
  <c r="G10" i="4"/>
  <c r="F8" i="15" l="1"/>
  <c r="F9" i="15"/>
  <c r="F10" i="15"/>
  <c r="F11" i="15"/>
  <c r="F12" i="15"/>
  <c r="F7" i="15"/>
  <c r="F4" i="15"/>
  <c r="F5" i="15"/>
  <c r="F3" i="15"/>
  <c r="F13" i="14"/>
  <c r="F14" i="14"/>
  <c r="F12" i="14"/>
  <c r="F4" i="14"/>
  <c r="F5" i="14"/>
  <c r="F6" i="14"/>
  <c r="F7" i="14"/>
  <c r="F8" i="14"/>
  <c r="F9" i="14"/>
  <c r="F10" i="14"/>
  <c r="F3" i="14"/>
  <c r="F14" i="13"/>
  <c r="F15" i="13"/>
  <c r="F16" i="13"/>
  <c r="F17" i="13"/>
  <c r="F18" i="13"/>
  <c r="F19" i="13"/>
  <c r="F13" i="13"/>
  <c r="F4" i="13"/>
  <c r="F5" i="13"/>
  <c r="F6" i="13"/>
  <c r="F7" i="13"/>
  <c r="F8" i="13"/>
  <c r="F9" i="13"/>
  <c r="F10" i="13"/>
  <c r="F11" i="13"/>
  <c r="F3" i="13"/>
  <c r="F15" i="12"/>
  <c r="F16" i="12"/>
  <c r="F14" i="12"/>
  <c r="F4" i="12"/>
  <c r="F5" i="12"/>
  <c r="F6" i="12"/>
  <c r="F7" i="12"/>
  <c r="F8" i="12"/>
  <c r="F9" i="12"/>
  <c r="F10" i="12"/>
  <c r="F11" i="12"/>
  <c r="F12" i="12"/>
  <c r="F3" i="12"/>
  <c r="F17" i="11"/>
  <c r="F18" i="11"/>
  <c r="F19" i="11"/>
  <c r="F20" i="11"/>
  <c r="F21" i="11"/>
  <c r="F16" i="11"/>
  <c r="F4" i="11"/>
  <c r="F5" i="11"/>
  <c r="F6" i="11"/>
  <c r="F7" i="11"/>
  <c r="F8" i="11"/>
  <c r="F9" i="11"/>
  <c r="F10" i="11"/>
  <c r="F11" i="11"/>
  <c r="F12" i="11"/>
  <c r="F13" i="11"/>
  <c r="F14" i="11"/>
  <c r="F3" i="11"/>
  <c r="F18" i="10"/>
  <c r="F19" i="10"/>
  <c r="F20" i="10"/>
  <c r="F21" i="10"/>
  <c r="F17" i="10"/>
  <c r="F4" i="10"/>
  <c r="F5" i="10"/>
  <c r="F6" i="10"/>
  <c r="F7" i="10"/>
  <c r="F8" i="10"/>
  <c r="F9" i="10"/>
  <c r="F10" i="10"/>
  <c r="F11" i="10"/>
  <c r="F12" i="10"/>
  <c r="F13" i="10"/>
  <c r="F15" i="10"/>
  <c r="F3" i="10"/>
  <c r="F10" i="9"/>
  <c r="F11" i="9"/>
  <c r="F12" i="9"/>
  <c r="F13" i="9"/>
  <c r="F14" i="9"/>
  <c r="F15" i="9"/>
  <c r="F16" i="9"/>
  <c r="F17" i="9"/>
  <c r="F9" i="9"/>
  <c r="F4" i="9"/>
  <c r="F5" i="9"/>
  <c r="F6" i="9"/>
  <c r="F7" i="9"/>
  <c r="F3" i="9"/>
  <c r="F19" i="8"/>
  <c r="F20" i="8"/>
  <c r="F21" i="8"/>
  <c r="F22" i="8"/>
  <c r="F23" i="8"/>
  <c r="F18" i="8"/>
  <c r="F4" i="8"/>
  <c r="F5" i="8"/>
  <c r="F8" i="8"/>
  <c r="F9" i="8"/>
  <c r="F10" i="8"/>
  <c r="F11" i="8"/>
  <c r="F12" i="8"/>
  <c r="F13" i="8"/>
  <c r="F14" i="8"/>
  <c r="F15" i="8"/>
  <c r="F16" i="8"/>
  <c r="F3" i="8"/>
  <c r="F21" i="7"/>
  <c r="F22" i="7"/>
  <c r="F20" i="7"/>
  <c r="F4" i="7"/>
  <c r="F5" i="7"/>
  <c r="F6" i="7"/>
  <c r="F7" i="7"/>
  <c r="F8" i="7"/>
  <c r="F9" i="7"/>
  <c r="F10" i="7"/>
  <c r="F11" i="7"/>
  <c r="F12" i="7"/>
  <c r="F13" i="7"/>
  <c r="F14" i="7"/>
  <c r="F15" i="7"/>
  <c r="F16" i="7"/>
  <c r="F17" i="7"/>
  <c r="F18" i="7"/>
  <c r="F3" i="7"/>
  <c r="F14" i="6"/>
  <c r="F15" i="6"/>
  <c r="F13" i="6"/>
  <c r="F4" i="6"/>
  <c r="F5" i="6"/>
  <c r="F6" i="6"/>
  <c r="F7" i="6"/>
  <c r="F8" i="6"/>
  <c r="F9" i="6"/>
  <c r="F11" i="6"/>
  <c r="F3" i="6"/>
  <c r="F10" i="3"/>
  <c r="F11" i="3"/>
  <c r="F12" i="3"/>
  <c r="F13" i="3"/>
  <c r="F9" i="3"/>
  <c r="F4" i="3"/>
  <c r="F5" i="3"/>
  <c r="F6" i="3"/>
  <c r="F7" i="3"/>
  <c r="F3" i="3"/>
  <c r="F3" i="4"/>
  <c r="F12" i="4"/>
  <c r="F13" i="4"/>
  <c r="F14" i="4"/>
  <c r="F15" i="4"/>
  <c r="F16" i="4"/>
  <c r="F17" i="4"/>
  <c r="F18" i="4"/>
  <c r="F19" i="4"/>
  <c r="F20" i="4"/>
  <c r="F21" i="4"/>
  <c r="F11" i="4"/>
  <c r="F4" i="4"/>
  <c r="F5" i="4"/>
  <c r="F6" i="4"/>
  <c r="F7" i="4"/>
  <c r="F8" i="4"/>
  <c r="F9" i="4"/>
  <c r="F2" i="2"/>
  <c r="F3" i="2"/>
  <c r="F4" i="2"/>
  <c r="F5" i="2"/>
  <c r="F6" i="2"/>
  <c r="F7" i="2"/>
  <c r="F8" i="2"/>
  <c r="F9" i="2"/>
  <c r="F10" i="2"/>
  <c r="F11" i="2"/>
  <c r="F12" i="2"/>
  <c r="H16" i="10" l="1"/>
  <c r="F11" i="1" s="1"/>
  <c r="G16" i="10"/>
  <c r="E11" i="1" s="1"/>
  <c r="I16" i="10"/>
  <c r="G11" i="1" s="1"/>
  <c r="I22" i="10"/>
  <c r="J11" i="1" s="1"/>
  <c r="H22" i="10"/>
  <c r="I11" i="1" s="1"/>
  <c r="G22" i="10"/>
  <c r="H11" i="1" s="1"/>
  <c r="G12" i="6"/>
  <c r="I12" i="6"/>
  <c r="H12" i="6"/>
  <c r="J14" i="2"/>
  <c r="B4" i="1" s="1"/>
  <c r="F4" i="16"/>
  <c r="F5" i="16"/>
  <c r="F6" i="16"/>
  <c r="F7" i="16"/>
  <c r="F8" i="16"/>
  <c r="F9" i="16"/>
  <c r="F10" i="16"/>
  <c r="F12" i="16"/>
  <c r="F11" i="16"/>
  <c r="F3" i="16"/>
  <c r="F15" i="14"/>
  <c r="F11" i="14"/>
  <c r="F17" i="12"/>
  <c r="F13" i="12"/>
  <c r="F22" i="11"/>
  <c r="F22" i="10"/>
  <c r="J12" i="6" l="1"/>
  <c r="F7" i="1" s="1"/>
  <c r="C4" i="1"/>
  <c r="D4" i="1"/>
  <c r="F24" i="8"/>
  <c r="F16" i="6"/>
  <c r="F14" i="3"/>
  <c r="F8" i="3"/>
  <c r="F13" i="16"/>
  <c r="F6" i="15"/>
  <c r="F13" i="15"/>
  <c r="F20" i="13"/>
  <c r="F12" i="13"/>
  <c r="F15" i="11"/>
  <c r="F16" i="10"/>
  <c r="F18" i="9"/>
  <c r="F8" i="9"/>
  <c r="F17" i="8"/>
  <c r="F19" i="7"/>
  <c r="F12" i="6"/>
  <c r="E7" i="1" l="1"/>
  <c r="G7" i="1"/>
  <c r="F23" i="4"/>
  <c r="F10" i="4"/>
  <c r="F14" i="2"/>
</calcChain>
</file>

<file path=xl/sharedStrings.xml><?xml version="1.0" encoding="utf-8"?>
<sst xmlns="http://schemas.openxmlformats.org/spreadsheetml/2006/main" count="430" uniqueCount="257">
  <si>
    <t>Tier/Group 2</t>
  </si>
  <si>
    <t>a)     know what is meant by the term ‘dementia’</t>
  </si>
  <si>
    <t>b)    be aware of the prevalence of dementia in the UK population</t>
  </si>
  <si>
    <t>c)     be able to recognise signs of dementia and also be aware that these signs may be associated with other conditions or circumstances</t>
  </si>
  <si>
    <t>d)    know what actions individuals can take to reduce their risk of dementia, or to delay onset</t>
  </si>
  <si>
    <t>e)     know why early diagnosis of dementia is important</t>
  </si>
  <si>
    <t>f)     know the actions that people affected by dementia can take in order to live as well as possible after diagnosis</t>
  </si>
  <si>
    <t>Dementia Awareness Learning outcomes</t>
  </si>
  <si>
    <t>Outcome met?</t>
  </si>
  <si>
    <t>Teaching methods used</t>
  </si>
  <si>
    <t>Outcome assessed?</t>
  </si>
  <si>
    <t>Notes</t>
  </si>
  <si>
    <t>Dementia risk reduction and prevention learning outcomes</t>
  </si>
  <si>
    <t>Tier/ Group 2</t>
  </si>
  <si>
    <t>Dementia identification, assessment and diagnosis learning outcomes</t>
  </si>
  <si>
    <t>a)     know the most common types of dementia in the UK and their underlying causes</t>
  </si>
  <si>
    <t>b)    understand the signs and symptoms of dementia that would indicate the need for further assessment</t>
  </si>
  <si>
    <t>c)     know why early diagnosis of dementia is important and the likely outcomes if assessment and treatment is delayed</t>
  </si>
  <si>
    <t>d)    know the progressive nature of dementia and some of the major impairments and difficulties people may face as dementia progresses</t>
  </si>
  <si>
    <t>e)     understand the criteria and the process to be used to gain a diagnosis</t>
  </si>
  <si>
    <t>f)     be able to explain the need for an investigation of signs of dementia with sensitivity and in a way that is appropriate to the person</t>
  </si>
  <si>
    <t xml:space="preserve">g)    be able to appropriately refer patients to access specialist services and support networks </t>
  </si>
  <si>
    <t xml:space="preserve">Tier 3 In addition to the above </t>
  </si>
  <si>
    <t>a)  understand the different types of dementia, the stages or variants of these diseases and their primary symptoms</t>
  </si>
  <si>
    <t xml:space="preserve">b)  understand how to differentiate between dementia, delirium, depression and other conditions presenting with similar symptoms </t>
  </si>
  <si>
    <t>c)  be able to undertake a comprehensive assessment for dementia utilising appropriate investigations and tools</t>
  </si>
  <si>
    <t>d)  be able to establish a differential diagnosis of dementia and the underlying disease processes, where appropriate to role</t>
  </si>
  <si>
    <t>e)  be aware of the potential impact of diagnostic errors</t>
  </si>
  <si>
    <t>f)  be able to act on the findings in partnership with people affected by dementia and the multiprofessional team</t>
  </si>
  <si>
    <t>g)  be aware of the experience of a person with dementia and their family and carers  and be able to communicate with sensitivity about the diagnosis of dementia and  related implications</t>
  </si>
  <si>
    <t>h)  know how to enrol the person with dementia in post-diagnosis support services and advanced care planning</t>
  </si>
  <si>
    <t>i)  understand the particular impact of a diagnosis for younger people with dementia and  their families</t>
  </si>
  <si>
    <t>j)  understand the needs of people with learning disabilities and dementia</t>
  </si>
  <si>
    <t>k)  understand the importance of equal access to dementia assessment and diagnosis for people from diverse communities</t>
  </si>
  <si>
    <t>l)  be able to document assessment and diagnosis decisions</t>
  </si>
  <si>
    <t>Yes</t>
  </si>
  <si>
    <t>No</t>
  </si>
  <si>
    <t>1. Dementia Awareness</t>
  </si>
  <si>
    <t>2. Dementia identification, assessment and diagnosis</t>
  </si>
  <si>
    <t>3. Dementia risk reduction and prevention</t>
  </si>
  <si>
    <t>4. Person-centred care</t>
  </si>
  <si>
    <t>5. Communication, interaction and behaviour in dementia care</t>
  </si>
  <si>
    <t>6. Health and well-being in dementia care</t>
  </si>
  <si>
    <t>7. Pharmacological interventions in dementia care</t>
  </si>
  <si>
    <t>8. Living well with dementia and promoting independence</t>
  </si>
  <si>
    <t>9. Families and carers as partners in dementia care</t>
  </si>
  <si>
    <t>10. Equality diversity and inclusion in dementia care</t>
  </si>
  <si>
    <t>11. Law, ethics and safeguarding in dementia care</t>
  </si>
  <si>
    <t>12. End of life dementia care</t>
  </si>
  <si>
    <t>13. Research and evidence-based practice in dementia care</t>
  </si>
  <si>
    <t>14. Leadership in transforming dementia care</t>
  </si>
  <si>
    <t>a)  know the lifestyle factors that may increase the risk of developing certain types of dementia and how lifestyle changes may delay the onset and severity of certain  types of dementia</t>
  </si>
  <si>
    <t>b)  understand motivational factors that may impact on the ability to make changes</t>
  </si>
  <si>
    <t>c)  be aware of the challenges to healthy living that may be experienced by different socioeconomic and/or ethnic groups</t>
  </si>
  <si>
    <t>d)  be able to signpost sources of health promotion information and support</t>
  </si>
  <si>
    <t>e)  know how to effectively communicate messages about healthy living according to the abilities and needs of individuals.</t>
  </si>
  <si>
    <t>Tier 3/ Group 3 and 4</t>
  </si>
  <si>
    <t>a)  be aware of dementia risk reduction evidence-based research and national health  promotion strategies</t>
  </si>
  <si>
    <t>b)  be able to develop and disseminate health promotion information and advice</t>
  </si>
  <si>
    <t>c)  be able to encourage behavioural change in individuals and organisations to promote  health and well-being, reduce risk and potentially delay the onset and severity of certain types of dementia</t>
  </si>
  <si>
    <t>d)  understand the importance of an approach to risk reduction which challenges myths  and stigma</t>
  </si>
  <si>
    <t>e)  be able to monitor, evaluate and improve the effectiveness of health promotion activities.</t>
  </si>
  <si>
    <t>a)  understand the principles of person-centred dementia care i.e.•  the human value of people with dementia, regardless of age or cognitive impairment, and those who care for them;  •  the individuality of people with dementia, with their unique personality and life experiences among the influences on their response to the dementia;  •  the importance of the perspective of the person with dementia; •  the importance of relationships and interactions with others to the person with dementia, and their potential for promoting well-being</t>
  </si>
  <si>
    <t>Person-centred care learning outcomes</t>
  </si>
  <si>
    <t>b)  understand how person-centred care can provide insights into the experiences of the person with dementia and support care approaches and solutions to meet individual needs</t>
  </si>
  <si>
    <t>c)  understand the role of family and carers in person-centred care and support of people  with dementia</t>
  </si>
  <si>
    <t>d)  understand how a person-centred approach can be implemented, including the use of advance planning and life story work</t>
  </si>
  <si>
    <t>e)  understand that a person’s needs may change as the disease progresses</t>
  </si>
  <si>
    <t>f)  know how to adapt the physical environment to meet the changing needs of people  with dementia</t>
  </si>
  <si>
    <t>g)  understand the significance of a person’s background, culture and experiences when providing their care</t>
  </si>
  <si>
    <t>h)  understand the importance of clear documentation to communicate the care needs of the person with dementia</t>
  </si>
  <si>
    <t>a)  understand the value of person-centred care in therapeutic relationships and communication</t>
  </si>
  <si>
    <t>b)  understand the importance of person-centred approaches in the management and development of services</t>
  </si>
  <si>
    <t>c)  be able to incorporate person-centred approaches in the management and development  of services</t>
  </si>
  <si>
    <t>a)  understand the importance of effective communication in dementia care</t>
  </si>
  <si>
    <t>b)  understand the impact of memory and language difficulties on communication</t>
  </si>
  <si>
    <t>c)  be able to demonstrate active listening skills</t>
  </si>
  <si>
    <t>d)  be able to gain a person’s attention before asking a question or beginning a task with them</t>
  </si>
  <si>
    <t>e)  understand the importance of speaking clearly, calmly and with patience</t>
  </si>
  <si>
    <t>f)  know how to adapt the environment to minimise sensory difficulties experienced by an individual with dementia</t>
  </si>
  <si>
    <t>h)  know how life story information may enable or support more effective communication</t>
  </si>
  <si>
    <t>i)  understand the importance of effective communication with family and carers and the expertise that they may be able to offer to support effective communication with the person with dementia</t>
  </si>
  <si>
    <t>j)  be able to adapt communication techniques according to the different abilities and preferences of people with dementia</t>
  </si>
  <si>
    <t>k)  be aware of the importance of non-verbal communication e.g. body language, visual images and the appropriate use of touch</t>
  </si>
  <si>
    <t>l)  understand that the behaviour of a person with dementia is a form of communication  and how behaviours seen in people with dementia may be a means for communicating unmet needs</t>
  </si>
  <si>
    <t>m)  understand how a person’s feelings and perception may affect their behaviour</t>
  </si>
  <si>
    <t>n)  understand how the behaviour of others might affect a person with dementia</t>
  </si>
  <si>
    <t>o)  understand common causes of distressed behaviour by people with dementia</t>
  </si>
  <si>
    <t>p)  be able to recognise distressed behaviour and provide a range of responses to comfort or reassure the person with dementia.</t>
  </si>
  <si>
    <t>a)  be able to contribute to the development of practices and services that meet the communication needs of people with dementia</t>
  </si>
  <si>
    <t>b)  be able to promote effective communication in a health and care environment.</t>
  </si>
  <si>
    <t>Communication, interaction and behaviour learning outcomes</t>
  </si>
  <si>
    <t>Health and well-being learning outcomes</t>
  </si>
  <si>
    <t>b)  be aware of anticipating an individual’s health needs e.g. to prevent fatigue, falls, dehydration and hunger</t>
  </si>
  <si>
    <t>a)  understand the signs of dementia, depression and delirium and appropriate responses and treatment options</t>
  </si>
  <si>
    <t>b)  understand the complexity of ageing and co-morbidity in dementia</t>
  </si>
  <si>
    <t>c)  understand the benefits and implications of pharmacological interventions that may  enhance memory</t>
  </si>
  <si>
    <t>d)  understand the evidence for the effectiveness of different psycho-social approaches in different situations</t>
  </si>
  <si>
    <t>e)  understand the principles and key aspects of psycho-social approaches used to enhance the well-being of people with dementia</t>
  </si>
  <si>
    <t>f)  be aware of new and emerging knowledge of psycho-social approaches that can be used to enhance the well-being of people with dementia.</t>
  </si>
  <si>
    <t>Pharmacological interventions learning outcomes</t>
  </si>
  <si>
    <t>a)  know the most common medications used to treat the symptoms of dementia</t>
  </si>
  <si>
    <t>c)  be aware of issues around polypharmacy for people with dementia</t>
  </si>
  <si>
    <t>d)  understand the importance of recording and reporting side effects and/or adverse reactions to medication</t>
  </si>
  <si>
    <t>e)  be able to administer and review medication safely and appropriately in consultation with people affected by dementia</t>
  </si>
  <si>
    <t>a)  understand the range of cognitive enhancers, what they do, criteria for eligibility and sources of guidance</t>
  </si>
  <si>
    <t>b)  understand processes for assessing and prescribing cognitive enhancers</t>
  </si>
  <si>
    <t>c)  understand the range of drugs to manage behavioural and psychological symptoms of dementia and when such drugs should or should not be used</t>
  </si>
  <si>
    <t>d)  understand the ethical issues around drug treatments in the care of people living  with dementi</t>
  </si>
  <si>
    <t>e)  understand contra-indications for prescribing anxiolytics and anti-psychotic medication</t>
  </si>
  <si>
    <t>f)  understand the range of medication to address common physical health problems of people with dementia, including the risks associated with how these drugs may interact with cognitive enhancers and drugs prescribed to address behavioural and psychological issues</t>
  </si>
  <si>
    <t>g)  understand the importance of regular reviews of prescribed medication</t>
  </si>
  <si>
    <t>h)  understand how to assess pain experienced by people with dementia and prescribing practice to address pain effectively</t>
  </si>
  <si>
    <t>i)  be aware of new and emerging knowledge of pharmacological interventions that can be used to enhance the well-being of people with dementia.</t>
  </si>
  <si>
    <t>Living well and promoting independence learning outcomes</t>
  </si>
  <si>
    <t>a)  understand the importance of physical activity (including access to outside space) in maintaining a person’s independence and abilities</t>
  </si>
  <si>
    <t>b)  be able to support individuals to meet their daily living needs</t>
  </si>
  <si>
    <t>c)  be able to support individuals to continue their interests, social life and community involvement and know why this is important</t>
  </si>
  <si>
    <t>d)  know about community initiatives such as the development of dementia  friendly environments</t>
  </si>
  <si>
    <t>e)  understand the needs of individuals for day to day closeness with others e.g. sharing thoughts and feelings</t>
  </si>
  <si>
    <t>f)  understand how to recognise and respond to cultural, spiritual and sexual needs of people with dementia</t>
  </si>
  <si>
    <t>g)  understand the role of family and carers in enabling people with dementia to live well</t>
  </si>
  <si>
    <t>h)  understand how activities can be adapted to suit an individual’s changing needs</t>
  </si>
  <si>
    <t>i)  be able to incorporate assistive technology to support self-care and meaningful activity</t>
  </si>
  <si>
    <t>j)  be able to develop strategies to reduce the struggle with unfamiliar environments</t>
  </si>
  <si>
    <t>k)  be aware of ways to adapt the physical environment to promote independence, privacy, orientation and safety (e.g. to reduce risk of falls)</t>
  </si>
  <si>
    <t>l)  know about perceptual distortions that may occur in dementia and how the impact of such distortion can be minimised by changes to the environment.</t>
  </si>
  <si>
    <t>a)  be able to contribute to the development of practices and services that meet the individual needs of people with dementia</t>
  </si>
  <si>
    <t>b)  understand the principles, processes and options for self-directed support</t>
  </si>
  <si>
    <t>c)  be able to support the person with dementia and their family to access self-directed support if desired</t>
  </si>
  <si>
    <t>d)  be able to provide dementia specific advice and guidance on adapting the physical and social environment to ensure physical safety and emotional security</t>
  </si>
  <si>
    <t>e)  be able to lead on the introduction of assistive technology to support self-care and meaningful activity.</t>
  </si>
  <si>
    <t>Families and carers as partners learning outcomes</t>
  </si>
  <si>
    <t>a)  understand the significance of family, carers and social networks in planning and  providing care</t>
  </si>
  <si>
    <t>b)  understand the importance of developing partnerships with family members and carers</t>
  </si>
  <si>
    <t>c)  understand the impact that caring for a person with dementia in the family may have  on relationships</t>
  </si>
  <si>
    <t>d)  understand the importance of recognising and assessing a carer’s own needs,  including respite</t>
  </si>
  <si>
    <t>e)  be aware of the complexity and diversity in family arrangements</t>
  </si>
  <si>
    <t>f)  be aware that the needs of carers and the person with dementia may not always be the same</t>
  </si>
  <si>
    <t>g)  understand potential socio-cultural differences in the perception of the care giving role</t>
  </si>
  <si>
    <t>h)  be aware of the impact on younger carers and their concerns</t>
  </si>
  <si>
    <t>i)  be able to communicate compassionately, effectively and in a timely manner with  care partners</t>
  </si>
  <si>
    <t>k)  be able to support family carers in considering options and making decisions</t>
  </si>
  <si>
    <t xml:space="preserve">l)  be able to gather information about a person’s history and preferences from family carers. </t>
  </si>
  <si>
    <t>a)  be able to contribute to the development of practices and services that meet the needs of families and carers</t>
  </si>
  <si>
    <t>b)  understand methods to assess a carer’s psychological and practical needs and the relevant support available</t>
  </si>
  <si>
    <t>c)  understand the potential for dilemmas arising where there are differing needs between people with dementia and their carers</t>
  </si>
  <si>
    <t>d)  understand the role of personalisation in care e.g. the impact of access to personal budgets</t>
  </si>
  <si>
    <t>f)  understand legislation relevant to carers and carers rights</t>
  </si>
  <si>
    <t>g)  be able to signpost carers for further support around legal issues (e.g. lasting power  of attorney).</t>
  </si>
  <si>
    <t>Equality, diversity and inclusion learning outcomes</t>
  </si>
  <si>
    <t>a)   be aware of cultural diversity and equality issues, and how they may impact on people  with dementia</t>
  </si>
  <si>
    <t>b)   be able to adapt assessment and care planning taking account of equality issues (e.g. cultural diversity, disabilities, gender and sexual orientation)</t>
  </si>
  <si>
    <t>c)   understand diversity in family arrangements and the local community</t>
  </si>
  <si>
    <t>d)   be aware of the stigma, myths and stereotypes associated with dementia</t>
  </si>
  <si>
    <t>e)   be aware of the prevalence and impact of younger onset dementia</t>
  </si>
  <si>
    <t>f)   be aware of legislation to support carers, including young carers</t>
  </si>
  <si>
    <t>g)   understand the additional concerns of younger carers</t>
  </si>
  <si>
    <t>h)   be aware of the impact of dementia on people with learning disabilities</t>
  </si>
  <si>
    <t>i)   be aware of socio-cultural differences in the perception of the care giving role e.g. based  on gender</t>
  </si>
  <si>
    <t>j)   be able to actively challenge any discriminatory practice that may compromise a person’s right to dignity, respect and safety.</t>
  </si>
  <si>
    <t>a)   understand the impact that discrimination and stigma may have on the life of the person with dementia, their family and carers</t>
  </si>
  <si>
    <t>b)   be able to lead practice and an organisational culture that values and respects the  diversity of individuals</t>
  </si>
  <si>
    <t>c)   understand legislation relevant to equality, diversity and human rights.</t>
  </si>
  <si>
    <t>Law, ethics and safeguarding learning outcomes</t>
  </si>
  <si>
    <t>b)  be aware of dilemmas that may arise between the duty of care and an individual’s rights and carers wishes</t>
  </si>
  <si>
    <t>c)  be able to communicate effectively about proposed treatment or care to enable people with dementia to make informed choices as far as practicable</t>
  </si>
  <si>
    <t>d)  understand the protocols regarding consent to treatment or care for people who may lack mental capacity</t>
  </si>
  <si>
    <t>e)  understand how ‘best interests’ decisions may need to be made for those lacking capacity</t>
  </si>
  <si>
    <t>f)  know how advance directives can be used to provide information about the wishes  of an individual</t>
  </si>
  <si>
    <t>g)  be able to recognise a range of factors which may indicate neglect, abusive or  exploitative practice</t>
  </si>
  <si>
    <t>h)  know what to do if neglect, abusive or exploitative practice is suspected, including how to raise concerns within local safeguarding or whistle blowing procedures</t>
  </si>
  <si>
    <t>i)  be aware of key legislation relevant to mental capacity, deprivation of liberty, equality and human rights.</t>
  </si>
  <si>
    <t>a)  understand the options available when informed consent may be compromised</t>
  </si>
  <si>
    <t>b)  be able to respond to safeguarding alerts / referrals</t>
  </si>
  <si>
    <t>c)  know the evidence based approaches and techniques to assess neglect or abuse</t>
  </si>
  <si>
    <t>d)  understand the roles and responsibilities of the different agencies involved in investigating allegations of neglect or abuse</t>
  </si>
  <si>
    <t>e)  understand the importance of sharing safeguarding information with the relevant agencies</t>
  </si>
  <si>
    <t>f)  know the actions to take if there are barriers to alerting the relevant agencies</t>
  </si>
  <si>
    <t>g)  understand key legislation relevant to mental capacity, deprivation of liberty, equality and human rights.</t>
  </si>
  <si>
    <t>End of life dementia care learning outcomes</t>
  </si>
  <si>
    <t>a)  understand the use of end of life care pathways and individualised care plans taking into account psycho-social needs</t>
  </si>
  <si>
    <t>b)  understand how advanced decisions/directives and best interest decision will affect  caring activities</t>
  </si>
  <si>
    <t>d)  be able to identify symptoms associated with end of life and how these symptoms can be managed with care and compassion</t>
  </si>
  <si>
    <t>e)  be aware of concerns and needs affecting younger people at the end of life</t>
  </si>
  <si>
    <t xml:space="preserve">f)  be aware of the needs of bereaved families and friends including the potential for  conflicting emotions </t>
  </si>
  <si>
    <t>g)  be able to support family and friends to celebrate the life of the deceased person</t>
  </si>
  <si>
    <t>h)  be aware of cultural and religious differences associated with death, care of the dying and the deceased person.</t>
  </si>
  <si>
    <t>a)  be able to contribute to the development of practices and services that meet the end of life needs of people with dementia</t>
  </si>
  <si>
    <t>b)  understand the processes involved in deciding when a person with dementia is deemed to be at end of life</t>
  </si>
  <si>
    <t>c)  be able to provide dementia specific advice and guidance on end of life care.</t>
  </si>
  <si>
    <t xml:space="preserve">*Tier 3/Group 3 &amp; 4 column covers only the additional learning outcomes for that level. For coverage of all Tier 3/Group 3 &amp; 4 learning outcomes, the columns for Tier/Group 2 and Tier 3/Group 3 &amp; 4 should be combined </t>
  </si>
  <si>
    <t>Research and evidence-based practice learning outcomes</t>
  </si>
  <si>
    <t>a)  understand the difference between service evaluation and research</t>
  </si>
  <si>
    <t>b)  be able to participate in service evaluation and research in the workplace</t>
  </si>
  <si>
    <t>c)  understand how people affected by dementia may be involved in service  evaluation and research.</t>
  </si>
  <si>
    <t>a)  understand systematic research methods to facilitate evidence-based practice</t>
  </si>
  <si>
    <t>b)  understand the range of evidence that informs decision-making, care practice and  service delivery</t>
  </si>
  <si>
    <t xml:space="preserve">c)  understand approaches to evaluating services and measuring impact, including the use of outcomes reported by people affected by dementia </t>
  </si>
  <si>
    <t>d)  understand the ethical issues related to conducting research with people who have a cognitive impairment</t>
  </si>
  <si>
    <t>e)  be able to disseminate research findings clearly and accurately in written reports or  verbal presentations</t>
  </si>
  <si>
    <t>f)  understand the importance of continuing professional development to ensure the methods used are robust, valid and reliable.</t>
  </si>
  <si>
    <t>Leadership in transforming dementia care learning outcomes</t>
  </si>
  <si>
    <t>a)  understand the key drivers and policies which influence national dementia strategy and service development</t>
  </si>
  <si>
    <t>b)  be aware of evidence-based research, innovations and developments in dementia interventions and care</t>
  </si>
  <si>
    <t>c)  be able to disseminate and promote new and evidence-based practice and to challenge  poor practice</t>
  </si>
  <si>
    <t>d)  be able to plan care to promote the use of appropriate, specific, evidence based interventions</t>
  </si>
  <si>
    <t>e)  understand the importance of demonstrating leadership in delivering compassionate personcentred care</t>
  </si>
  <si>
    <t>f)  understand the importance of quality assurance and service improvement</t>
  </si>
  <si>
    <t>g)  know how to ensure team members are trained and supported to meet the needs of people with dementia</t>
  </si>
  <si>
    <t>h)  understand the importance of collaborative working in the provision of support, care and services for people with dementia, their families and carers</t>
  </si>
  <si>
    <t>i)  understand the roles and responsibilities of different agencies involved in dementia care</t>
  </si>
  <si>
    <t>j)  understand the principles of equality and diversity for access to, and delivery of services.</t>
  </si>
  <si>
    <t>Percentage of learning outcomes met fully, patrtially, or not at all</t>
  </si>
  <si>
    <t>Tier/Group 1 Partially</t>
  </si>
  <si>
    <t>Tier/Group 1 No</t>
  </si>
  <si>
    <t>Tier/Group 1 Yes</t>
  </si>
  <si>
    <t>Partially</t>
  </si>
  <si>
    <t>Tier/Group 2 Yes</t>
  </si>
  <si>
    <t>Tier/Group 2 Partially</t>
  </si>
  <si>
    <t>Tier/Group 2 No</t>
  </si>
  <si>
    <t>Partial</t>
  </si>
  <si>
    <t>Total</t>
  </si>
  <si>
    <t>Tier 3/Group 3 &amp; 4* Yes</t>
  </si>
  <si>
    <t>Tier 3/Group 3 &amp; 4* Partially</t>
  </si>
  <si>
    <t>Tier 3/Group 3 &amp; 4* No</t>
  </si>
  <si>
    <t>Subject area</t>
  </si>
  <si>
    <t xml:space="preserve">Name of training programme: </t>
  </si>
  <si>
    <t>Dementia Core Skills Education and Training Framework: Learning Outcomes Mapping Tool v3.0</t>
  </si>
  <si>
    <t>© Leeds Beckett University 2017, 2018 Shared under a Creative Commons Attribution-Non-commercial-NoDerivatives 4.0 International License. May be freely reproduced, without changes, for non-commercial purposes providing the original source is cited.</t>
  </si>
  <si>
    <t>Citation: Surr, C. (2018) Dementia Training Standards Framework: Learning Outcomes Mapping Tool v3.0. Leeds: Leeds Beckett University.</t>
  </si>
  <si>
    <t xml:space="preserve">i) understand the need for a balance between healthy living, a nutritionally balanced diet and providing the opportunity for those living with dementia to enjoy the food and drink of their choice (preference or cultural etc.) but also recognising that their nutritional needs may be different from general population healthy eating/prevention messages </t>
  </si>
  <si>
    <t>g)  know the importance of ensuring that individuals have any required support (e.g. dentures, spectacles, hearing aids) to enable successful communication and the role that a clean, pain free mouth play in speech</t>
  </si>
  <si>
    <t>a)  understand the importance for individuals with dementia to maintain good physical, mental and oral health through nutrition, exercise and a healthy life style that includes social engagement</t>
  </si>
  <si>
    <t>c)  know the action to take in response to identification of fatigue and falls</t>
  </si>
  <si>
    <t>d) know how to take action in response to dehydration and hunger (including unplanned weight-loss), how to improve the provision of good nutrition and hydration through monitoring food and drink intake using appropriate tools and understand the factors that influence mealtimes to provide a positive mealtime experience</t>
  </si>
  <si>
    <t>e) know where to find evidence-based information and resources and when to refer for more specialist advice from a registered dietitian/registered nutritionist on nutrition or other health care professional e.g. speech and language therapist for textured modified foods</t>
  </si>
  <si>
    <t>f)  know how to recognise and manage pain in people with dementia</t>
  </si>
  <si>
    <t>g)  be able to support an individual in maintaining personal appearance, cleanliness and good oral hygiene</t>
  </si>
  <si>
    <t>h)  be aware of the impact of delirium, depression and social stressors</t>
  </si>
  <si>
    <t>i)  understand triggers and responses to stressed or distressed behaviours</t>
  </si>
  <si>
    <t>j)  understand the role of family and carers in supporting the health and well-being of people with dementia</t>
  </si>
  <si>
    <t>k)  be aware of the benefits and limitations of medication to manage behavioural and psychological issues including associated risks</t>
  </si>
  <si>
    <t>l)  be able to support individuals in undertaking psycho-social interventions including validation, counselling, reminiscence and life story work</t>
  </si>
  <si>
    <t>m)  be aware of the role of therapeutic work including complementary therapies and  sensory stimulation</t>
  </si>
  <si>
    <t>n)  know how to support people with dementia to access local services and referral pathways including voluntary and community services which would promote their physical mental and oral health.</t>
  </si>
  <si>
    <t>b)  know the main risks and benefits of using anti-psychotics, anti-depressants, anxiolytics, anticonvulsants and cognitive enhancers and be aware of the impact drugs may have on daily living, including common side effects such as taste disturbances and a dry mouth</t>
  </si>
  <si>
    <t>m) understand the importance of food-related activities to stimulate appetite and support engagement and independence in food preparation, eating and drinking</t>
  </si>
  <si>
    <t>j)  be able to support family carers to access and use information and local support networks including housing sectors, providers and services</t>
  </si>
  <si>
    <t>a)  understand how duty of care contributes to safe practice and facilitates decision-making</t>
  </si>
  <si>
    <t>c)  know how to recognise and manage pain and address the broader physical needs (e.g. hydration, reduced appetite) in people with advanced dementia</t>
  </si>
  <si>
    <t>l) be able to signpost individuals, families and carers to dementia advice, support and information</t>
  </si>
  <si>
    <t>k)     understand reasons why a person with dementia may exhibit signs of distress and how behaviours seen in people with dementia may be a means for communicating unmet needs</t>
  </si>
  <si>
    <t>j)      be able to communicate effectively and compassionately with individuals who have dementia</t>
  </si>
  <si>
    <t>g)     understand the importance of recognising the person with dementia as a unique individual</t>
  </si>
  <si>
    <t>h)    be aware of the impact of dementia on individuals, families and society</t>
  </si>
  <si>
    <t>i)      be aware of the central role that their home, housing conditions and immediate community play in enabling a person with dementia to live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</si>
</sst>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entury Gothic"/>
      <family val="2"/>
      <scheme val="minor"/>
    </font>
    <font>
      <sz val="11"/>
      <color theme="0"/>
      <name val="Century Gothic"/>
      <family val="2"/>
      <scheme val="minor"/>
    </font>
    <font>
      <sz val="11"/>
      <name val="Century Gothic"/>
      <family val="2"/>
      <scheme val="minor"/>
    </font>
    <font>
      <sz val="9"/>
      <color theme="1"/>
      <name val="Century Gothic"/>
      <family val="2"/>
      <scheme val="minor"/>
    </font>
    <font>
      <b/>
      <sz val="14"/>
      <color theme="1"/>
      <name val="Century Gothic"/>
      <family val="2"/>
      <scheme val="minor"/>
    </font>
    <font>
      <b/>
      <sz val="11"/>
      <color theme="1"/>
      <name val="Century Gothic"/>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7030A0"/>
        <bgColor indexed="64"/>
      </patternFill>
    </fill>
    <fill>
      <patternFill patternType="solid">
        <fgColor rgb="FFBC9BFF"/>
        <bgColor indexed="64"/>
      </patternFill>
    </fill>
    <fill>
      <patternFill patternType="solid">
        <fgColor rgb="FFE6D9FF"/>
        <bgColor indexed="64"/>
      </patternFill>
    </fill>
    <fill>
      <patternFill patternType="solid">
        <fgColor rgb="FFF2EBFF"/>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theme="0" tint="-0.249977111117893"/>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s>
  <cellStyleXfs count="1">
    <xf numFmtId="0" fontId="0" fillId="0" borderId="0"/>
  </cellStyleXfs>
  <cellXfs count="40">
    <xf numFmtId="0" fontId="0" fillId="0" borderId="0" xfId="0"/>
    <xf numFmtId="0" fontId="1" fillId="3" borderId="0" xfId="0" applyFont="1" applyFill="1"/>
    <xf numFmtId="0" fontId="0" fillId="0" borderId="0" xfId="0" applyAlignment="1">
      <alignment wrapText="1"/>
    </xf>
    <xf numFmtId="0" fontId="0" fillId="4" borderId="0" xfId="0" applyFill="1"/>
    <xf numFmtId="49" fontId="0" fillId="0" borderId="0" xfId="0" applyNumberFormat="1"/>
    <xf numFmtId="0" fontId="0" fillId="0" borderId="0" xfId="0" applyBorder="1"/>
    <xf numFmtId="0" fontId="0" fillId="2" borderId="0" xfId="0" applyFill="1" applyBorder="1"/>
    <xf numFmtId="0" fontId="0" fillId="2" borderId="1" xfId="0" applyFill="1" applyBorder="1"/>
    <xf numFmtId="0" fontId="0" fillId="0" borderId="1" xfId="0" applyBorder="1"/>
    <xf numFmtId="0" fontId="0" fillId="0" borderId="3" xfId="0" applyBorder="1"/>
    <xf numFmtId="0" fontId="0" fillId="0" borderId="2" xfId="0" applyBorder="1"/>
    <xf numFmtId="0" fontId="0" fillId="0" borderId="5" xfId="0" applyBorder="1"/>
    <xf numFmtId="0" fontId="0" fillId="0" borderId="4" xfId="0" applyBorder="1"/>
    <xf numFmtId="0" fontId="0" fillId="0" borderId="4" xfId="0" applyFont="1" applyBorder="1" applyAlignment="1">
      <alignment wrapText="1"/>
    </xf>
    <xf numFmtId="0" fontId="0" fillId="0" borderId="6" xfId="0" applyFont="1" applyBorder="1" applyAlignment="1">
      <alignment wrapText="1"/>
    </xf>
    <xf numFmtId="0" fontId="3" fillId="0" borderId="0" xfId="0" applyFont="1"/>
    <xf numFmtId="0" fontId="0" fillId="0" borderId="8" xfId="0" applyBorder="1"/>
    <xf numFmtId="0" fontId="0" fillId="0" borderId="7"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9" xfId="0" applyBorder="1"/>
    <xf numFmtId="0" fontId="2" fillId="4" borderId="4" xfId="0" applyFont="1" applyFill="1" applyBorder="1" applyAlignment="1">
      <alignment wrapText="1"/>
    </xf>
    <xf numFmtId="0" fontId="2" fillId="4" borderId="0" xfId="0" applyFont="1" applyFill="1" applyBorder="1" applyAlignment="1">
      <alignment vertical="center" wrapText="1"/>
    </xf>
    <xf numFmtId="0" fontId="2" fillId="5" borderId="0" xfId="0" applyFont="1" applyFill="1" applyBorder="1" applyAlignment="1">
      <alignment vertical="center" wrapText="1"/>
    </xf>
    <xf numFmtId="0" fontId="2" fillId="6" borderId="3" xfId="0" applyFont="1" applyFill="1" applyBorder="1" applyAlignment="1">
      <alignment vertical="center" wrapText="1"/>
    </xf>
    <xf numFmtId="1" fontId="0" fillId="0" borderId="10" xfId="0" applyNumberFormat="1" applyBorder="1" applyAlignment="1">
      <alignment horizontal="center"/>
    </xf>
    <xf numFmtId="1" fontId="0" fillId="0" borderId="11" xfId="0" applyNumberFormat="1" applyBorder="1" applyAlignment="1">
      <alignment horizontal="center"/>
    </xf>
    <xf numFmtId="1" fontId="0" fillId="2" borderId="11" xfId="0" applyNumberFormat="1" applyFill="1" applyBorder="1" applyAlignment="1">
      <alignment horizontal="center"/>
    </xf>
    <xf numFmtId="1" fontId="0" fillId="2" borderId="12" xfId="0" applyNumberFormat="1" applyFill="1" applyBorder="1" applyAlignment="1">
      <alignment horizontal="center"/>
    </xf>
    <xf numFmtId="1" fontId="0" fillId="0" borderId="0" xfId="0" applyNumberFormat="1" applyFill="1" applyBorder="1"/>
    <xf numFmtId="1" fontId="0" fillId="0" borderId="3" xfId="0" applyNumberFormat="1" applyBorder="1"/>
    <xf numFmtId="1" fontId="0" fillId="0" borderId="3" xfId="0" applyNumberFormat="1" applyFill="1" applyBorder="1"/>
    <xf numFmtId="1" fontId="0" fillId="0" borderId="2" xfId="0" applyNumberFormat="1" applyFill="1" applyBorder="1"/>
    <xf numFmtId="1" fontId="0" fillId="0" borderId="1" xfId="0" applyNumberFormat="1" applyFill="1" applyBorder="1"/>
    <xf numFmtId="0" fontId="1" fillId="3" borderId="7" xfId="0" applyFont="1" applyFill="1" applyBorder="1" applyProtection="1">
      <protection locked="0"/>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BC9BFF"/>
      <color rgb="FFF2EBFF"/>
      <color rgb="FFE6D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826833</xdr:colOff>
      <xdr:row>0</xdr:row>
      <xdr:rowOff>1072989</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0"/>
          <a:ext cx="731583" cy="1072989"/>
        </a:xfrm>
        <a:prstGeom prst="rect">
          <a:avLst/>
        </a:prstGeom>
      </xdr:spPr>
    </xdr:pic>
    <xdr:clientData/>
  </xdr:twoCellAnchor>
  <xdr:twoCellAnchor editAs="oneCell">
    <xdr:from>
      <xdr:col>0</xdr:col>
      <xdr:colOff>914400</xdr:colOff>
      <xdr:row>0</xdr:row>
      <xdr:rowOff>809625</xdr:rowOff>
    </xdr:from>
    <xdr:to>
      <xdr:col>0</xdr:col>
      <xdr:colOff>2273926</xdr:colOff>
      <xdr:row>0</xdr:row>
      <xdr:rowOff>1455857</xdr:rowOff>
    </xdr:to>
    <xdr:pic>
      <xdr:nvPicPr>
        <xdr:cNvPr id="5" name="Picture 4"/>
        <xdr:cNvPicPr>
          <a:picLocks noChangeAspect="1"/>
        </xdr:cNvPicPr>
      </xdr:nvPicPr>
      <xdr:blipFill>
        <a:blip xmlns:r="http://schemas.openxmlformats.org/officeDocument/2006/relationships" r:embed="rId2"/>
        <a:stretch>
          <a:fillRect/>
        </a:stretch>
      </xdr:blipFill>
      <xdr:spPr>
        <a:xfrm>
          <a:off x="914400" y="809625"/>
          <a:ext cx="1359526" cy="646232"/>
        </a:xfrm>
        <a:prstGeom prst="rect">
          <a:avLst/>
        </a:prstGeom>
      </xdr:spPr>
    </xdr:pic>
    <xdr:clientData/>
  </xdr:twoCellAnchor>
  <xdr:twoCellAnchor editAs="oneCell">
    <xdr:from>
      <xdr:col>0</xdr:col>
      <xdr:colOff>2447925</xdr:colOff>
      <xdr:row>0</xdr:row>
      <xdr:rowOff>647700</xdr:rowOff>
    </xdr:from>
    <xdr:to>
      <xdr:col>0</xdr:col>
      <xdr:colOff>3795258</xdr:colOff>
      <xdr:row>0</xdr:row>
      <xdr:rowOff>1037878</xdr:rowOff>
    </xdr:to>
    <xdr:pic>
      <xdr:nvPicPr>
        <xdr:cNvPr id="7" name="Picture 6"/>
        <xdr:cNvPicPr>
          <a:picLocks noChangeAspect="1"/>
        </xdr:cNvPicPr>
      </xdr:nvPicPr>
      <xdr:blipFill>
        <a:blip xmlns:r="http://schemas.openxmlformats.org/officeDocument/2006/relationships" r:embed="rId3"/>
        <a:stretch>
          <a:fillRect/>
        </a:stretch>
      </xdr:blipFill>
      <xdr:spPr>
        <a:xfrm>
          <a:off x="2447925" y="647700"/>
          <a:ext cx="1347333" cy="390178"/>
        </a:xfrm>
        <a:prstGeom prst="rect">
          <a:avLst/>
        </a:prstGeom>
      </xdr:spPr>
    </xdr:pic>
    <xdr:clientData/>
  </xdr:twoCellAnchor>
  <xdr:twoCellAnchor editAs="oneCell">
    <xdr:from>
      <xdr:col>0</xdr:col>
      <xdr:colOff>1200150</xdr:colOff>
      <xdr:row>0</xdr:row>
      <xdr:rowOff>123825</xdr:rowOff>
    </xdr:from>
    <xdr:to>
      <xdr:col>0</xdr:col>
      <xdr:colOff>2224367</xdr:colOff>
      <xdr:row>0</xdr:row>
      <xdr:rowOff>684706</xdr:rowOff>
    </xdr:to>
    <xdr:pic>
      <xdr:nvPicPr>
        <xdr:cNvPr id="8" name="Picture 7"/>
        <xdr:cNvPicPr>
          <a:picLocks noChangeAspect="1"/>
        </xdr:cNvPicPr>
      </xdr:nvPicPr>
      <xdr:blipFill>
        <a:blip xmlns:r="http://schemas.openxmlformats.org/officeDocument/2006/relationships" r:embed="rId4"/>
        <a:stretch>
          <a:fillRect/>
        </a:stretch>
      </xdr:blipFill>
      <xdr:spPr>
        <a:xfrm>
          <a:off x="1200150" y="123825"/>
          <a:ext cx="1024217" cy="560881"/>
        </a:xfrm>
        <a:prstGeom prst="rect">
          <a:avLst/>
        </a:prstGeom>
      </xdr:spPr>
    </xdr:pic>
    <xdr:clientData/>
  </xdr:twoCellAnchor>
  <xdr:twoCellAnchor editAs="oneCell">
    <xdr:from>
      <xdr:col>0</xdr:col>
      <xdr:colOff>2486025</xdr:colOff>
      <xdr:row>0</xdr:row>
      <xdr:rowOff>171450</xdr:rowOff>
    </xdr:from>
    <xdr:to>
      <xdr:col>0</xdr:col>
      <xdr:colOff>3888227</xdr:colOff>
      <xdr:row>0</xdr:row>
      <xdr:rowOff>488469</xdr:rowOff>
    </xdr:to>
    <xdr:pic>
      <xdr:nvPicPr>
        <xdr:cNvPr id="10" name="Picture 9"/>
        <xdr:cNvPicPr>
          <a:picLocks noChangeAspect="1"/>
        </xdr:cNvPicPr>
      </xdr:nvPicPr>
      <xdr:blipFill>
        <a:blip xmlns:r="http://schemas.openxmlformats.org/officeDocument/2006/relationships" r:embed="rId5"/>
        <a:stretch>
          <a:fillRect/>
        </a:stretch>
      </xdr:blipFill>
      <xdr:spPr>
        <a:xfrm>
          <a:off x="2486025" y="171450"/>
          <a:ext cx="1402202" cy="3170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B2" zoomScaleNormal="100" workbookViewId="0">
      <selection activeCell="B4" sqref="B4"/>
    </sheetView>
  </sheetViews>
  <sheetFormatPr defaultRowHeight="16.5" x14ac:dyDescent="0.3"/>
  <cols>
    <col min="1" max="1" width="53.125" customWidth="1"/>
    <col min="2" max="2" width="12.125" customWidth="1"/>
    <col min="3" max="9" width="12.875" customWidth="1"/>
    <col min="10" max="10" width="14.125" customWidth="1"/>
  </cols>
  <sheetData>
    <row r="1" spans="1:10" ht="129.75" customHeight="1" x14ac:dyDescent="0.3">
      <c r="B1" s="37" t="s">
        <v>228</v>
      </c>
      <c r="C1" s="37"/>
      <c r="D1" s="37"/>
      <c r="E1" s="37"/>
      <c r="F1" s="37"/>
      <c r="G1" s="37"/>
      <c r="H1" s="37"/>
      <c r="I1" s="37"/>
      <c r="J1" s="37"/>
    </row>
    <row r="2" spans="1:10" ht="33.75" customHeight="1" x14ac:dyDescent="0.3">
      <c r="A2" s="34" t="s">
        <v>227</v>
      </c>
      <c r="B2" s="35" t="s">
        <v>213</v>
      </c>
      <c r="C2" s="35"/>
      <c r="D2" s="35"/>
      <c r="E2" s="35"/>
      <c r="F2" s="35"/>
      <c r="G2" s="35"/>
      <c r="H2" s="35"/>
      <c r="I2" s="35"/>
      <c r="J2" s="36"/>
    </row>
    <row r="3" spans="1:10" s="2" customFormat="1" ht="51" customHeight="1" x14ac:dyDescent="0.3">
      <c r="A3" s="21" t="s">
        <v>226</v>
      </c>
      <c r="B3" s="22" t="s">
        <v>216</v>
      </c>
      <c r="C3" s="22" t="s">
        <v>214</v>
      </c>
      <c r="D3" s="22" t="s">
        <v>215</v>
      </c>
      <c r="E3" s="23" t="s">
        <v>218</v>
      </c>
      <c r="F3" s="23" t="s">
        <v>219</v>
      </c>
      <c r="G3" s="23" t="s">
        <v>220</v>
      </c>
      <c r="H3" s="24" t="s">
        <v>223</v>
      </c>
      <c r="I3" s="24" t="s">
        <v>224</v>
      </c>
      <c r="J3" s="24" t="s">
        <v>225</v>
      </c>
    </row>
    <row r="4" spans="1:10" x14ac:dyDescent="0.3">
      <c r="A4" s="11" t="s">
        <v>37</v>
      </c>
      <c r="B4" s="25">
        <f>('1. Dementia Awareness'!I14/'1. Dementia Awareness'!J14)*100</f>
        <v>0</v>
      </c>
      <c r="C4" s="26">
        <f>('1. Dementia Awareness'!H14/'1. Dementia Awareness'!J14)*100</f>
        <v>0</v>
      </c>
      <c r="D4" s="26">
        <f>('1. Dementia Awareness'!G14/'1. Dementia Awareness'!J14)*100</f>
        <v>100</v>
      </c>
      <c r="E4" s="27"/>
      <c r="F4" s="27"/>
      <c r="G4" s="27"/>
      <c r="H4" s="27"/>
      <c r="I4" s="27"/>
      <c r="J4" s="28"/>
    </row>
    <row r="5" spans="1:10" x14ac:dyDescent="0.3">
      <c r="A5" s="12" t="s">
        <v>38</v>
      </c>
      <c r="B5" s="6"/>
      <c r="C5" s="6"/>
      <c r="D5" s="6"/>
      <c r="E5" s="29">
        <f>('2. Identification, assessment '!G10/'2. Identification, assessment '!J10)*100</f>
        <v>0</v>
      </c>
      <c r="F5" s="29">
        <f>('2. Identification, assessment '!H10/'2. Identification, assessment '!J10)*100</f>
        <v>0</v>
      </c>
      <c r="G5" s="29">
        <f>('2. Identification, assessment '!I10/'2. Identification, assessment '!J10)*100</f>
        <v>100</v>
      </c>
      <c r="H5" s="29">
        <f>('2. Identification, assessment '!G23/'2. Identification, assessment '!J23)*100</f>
        <v>0</v>
      </c>
      <c r="I5" s="29">
        <f>('2. Identification, assessment '!H23/'2. Identification, assessment '!J23)*100</f>
        <v>0</v>
      </c>
      <c r="J5" s="30">
        <f>('2. Identification, assessment '!I23/'2. Identification, assessment '!J23)*100</f>
        <v>100</v>
      </c>
    </row>
    <row r="6" spans="1:10" x14ac:dyDescent="0.3">
      <c r="A6" s="12" t="s">
        <v>39</v>
      </c>
      <c r="B6" s="6"/>
      <c r="C6" s="6"/>
      <c r="D6" s="6"/>
      <c r="E6" s="29">
        <f>('3. Risk reduction'!G8/'3. Risk reduction'!J8)*100</f>
        <v>0</v>
      </c>
      <c r="F6" s="29">
        <f>('3. Risk reduction'!H8/'3. Risk reduction'!J8)*100</f>
        <v>0</v>
      </c>
      <c r="G6" s="29">
        <f>('3. Risk reduction'!I8/'3. Risk reduction'!J8)*100</f>
        <v>100</v>
      </c>
      <c r="H6" s="29">
        <f>('3. Risk reduction'!G14/'3. Risk reduction'!J14)*100</f>
        <v>0</v>
      </c>
      <c r="I6" s="29">
        <f>('3. Risk reduction'!H14/'3. Risk reduction'!J14)*100</f>
        <v>0</v>
      </c>
      <c r="J6" s="30">
        <f>('3. Risk reduction'!I14/'3. Risk reduction'!J14)*100</f>
        <v>100</v>
      </c>
    </row>
    <row r="7" spans="1:10" x14ac:dyDescent="0.3">
      <c r="A7" s="12" t="s">
        <v>40</v>
      </c>
      <c r="B7" s="6"/>
      <c r="C7" s="6"/>
      <c r="D7" s="6"/>
      <c r="E7" s="29">
        <f>('4. PCC'!G12/'4. PCC'!J12)*100</f>
        <v>0</v>
      </c>
      <c r="F7" s="29">
        <f>('4. PCC'!H12/'4. PCC'!J12)*100</f>
        <v>0</v>
      </c>
      <c r="G7" s="29">
        <f>('4. PCC'!I12/'4. PCC'!J12)*100</f>
        <v>100</v>
      </c>
      <c r="H7" s="29">
        <f>('4. PCC'!G16/'4. PCC'!J16)*100</f>
        <v>0</v>
      </c>
      <c r="I7" s="29">
        <f>('4. PCC'!H16/'4. PCC'!J16)*100</f>
        <v>0</v>
      </c>
      <c r="J7" s="30">
        <f>('4. PCC'!I16/'4. PCC'!J16)*100</f>
        <v>100</v>
      </c>
    </row>
    <row r="8" spans="1:10" ht="33" x14ac:dyDescent="0.3">
      <c r="A8" s="13" t="s">
        <v>41</v>
      </c>
      <c r="B8" s="6"/>
      <c r="C8" s="6"/>
      <c r="D8" s="6"/>
      <c r="E8" s="29">
        <f>('5. Communication and behaviour'!G19/'5. Communication and behaviour'!J19)*100</f>
        <v>0</v>
      </c>
      <c r="F8" s="29">
        <f>('5. Communication and behaviour'!H19/'5. Communication and behaviour'!J19)*100</f>
        <v>0</v>
      </c>
      <c r="G8" s="29">
        <f>('5. Communication and behaviour'!I19/'5. Communication and behaviour'!J19)*100</f>
        <v>100</v>
      </c>
      <c r="H8" s="29">
        <f>('5. Communication and behaviour'!G22/'5. Communication and behaviour'!J22)*100</f>
        <v>0</v>
      </c>
      <c r="I8" s="29">
        <f>('5. Communication and behaviour'!H22/'5. Communication and behaviour'!J22)*100</f>
        <v>0</v>
      </c>
      <c r="J8" s="31">
        <f>('5. Communication and behaviour'!I22/'5. Communication and behaviour'!J22)*100</f>
        <v>100</v>
      </c>
    </row>
    <row r="9" spans="1:10" x14ac:dyDescent="0.3">
      <c r="A9" s="13" t="s">
        <v>42</v>
      </c>
      <c r="B9" s="6"/>
      <c r="C9" s="6"/>
      <c r="D9" s="6"/>
      <c r="E9" s="29">
        <f>('6. Health and well-being'!G17/'6. Health and well-being'!J17)*100</f>
        <v>0</v>
      </c>
      <c r="F9" s="29">
        <f>('6. Health and well-being'!H17/'6. Health and well-being'!J17)*100</f>
        <v>0</v>
      </c>
      <c r="G9" s="29">
        <f>('6. Health and well-being'!I17/'6. Health and well-being'!J17)*100</f>
        <v>100</v>
      </c>
      <c r="H9" s="29">
        <f>('6. Health and well-being'!G24/'6. Health and well-being'!J24)*100</f>
        <v>0</v>
      </c>
      <c r="I9" s="29">
        <f>('6. Health and well-being'!H24/'6. Health and well-being'!J24)*100</f>
        <v>0</v>
      </c>
      <c r="J9" s="31">
        <f>('6. Health and well-being'!I24/'6. Health and well-being'!J24)*100</f>
        <v>100</v>
      </c>
    </row>
    <row r="10" spans="1:10" x14ac:dyDescent="0.3">
      <c r="A10" s="13" t="s">
        <v>43</v>
      </c>
      <c r="B10" s="6"/>
      <c r="C10" s="6"/>
      <c r="D10" s="6"/>
      <c r="E10" s="29">
        <f>('7. Pharmacological intervention'!G8/'7. Pharmacological intervention'!J8)*100</f>
        <v>0</v>
      </c>
      <c r="F10" s="29">
        <f>('7. Pharmacological intervention'!H8/'7. Pharmacological intervention'!J8)*100</f>
        <v>0</v>
      </c>
      <c r="G10" s="29">
        <f>('7. Pharmacological intervention'!I8/'7. Pharmacological intervention'!J8)*100</f>
        <v>100</v>
      </c>
      <c r="H10" s="29">
        <f>('7. Pharmacological intervention'!G18/'7. Pharmacological intervention'!J18)*100</f>
        <v>0</v>
      </c>
      <c r="I10" s="29">
        <f>('7. Pharmacological intervention'!H18/'7. Pharmacological intervention'!J18)*100</f>
        <v>0</v>
      </c>
      <c r="J10" s="31">
        <f>('7. Pharmacological intervention'!I18/'7. Pharmacological intervention'!J18)*100</f>
        <v>100</v>
      </c>
    </row>
    <row r="11" spans="1:10" ht="33" x14ac:dyDescent="0.3">
      <c r="A11" s="13" t="s">
        <v>44</v>
      </c>
      <c r="B11" s="6"/>
      <c r="C11" s="6"/>
      <c r="D11" s="6"/>
      <c r="E11" s="29">
        <f>('8. Living well'!G16/'8. Living well'!J16)*100</f>
        <v>0</v>
      </c>
      <c r="F11" s="29">
        <f>('8. Living well'!H16/'8. Living well'!J16)*100</f>
        <v>0</v>
      </c>
      <c r="G11" s="29">
        <f>('8. Living well'!I16/'8. Living well'!J16)*100</f>
        <v>100</v>
      </c>
      <c r="H11" s="29">
        <f>('8. Living well'!G22/'8. Living well'!J22)*100</f>
        <v>0</v>
      </c>
      <c r="I11" s="29">
        <f>('8. Living well'!H22/'8. Living well'!J22)*100</f>
        <v>0</v>
      </c>
      <c r="J11" s="31">
        <f>('8. Living well'!I22/'8. Living well'!J22)*100</f>
        <v>100</v>
      </c>
    </row>
    <row r="12" spans="1:10" x14ac:dyDescent="0.3">
      <c r="A12" s="13" t="s">
        <v>45</v>
      </c>
      <c r="B12" s="6"/>
      <c r="C12" s="6"/>
      <c r="D12" s="6"/>
      <c r="E12" s="29">
        <f>('9. Families &amp; carers'!G15/'9. Families &amp; carers'!J15)*100</f>
        <v>0</v>
      </c>
      <c r="F12" s="29">
        <f>('9. Families &amp; carers'!H15/'9. Families &amp; carers'!J15)*100</f>
        <v>0</v>
      </c>
      <c r="G12" s="29">
        <f>('9. Families &amp; carers'!I15/'9. Families &amp; carers'!J15)*100</f>
        <v>100</v>
      </c>
      <c r="H12" s="29">
        <f>('9. Families &amp; carers'!G22/'9. Families &amp; carers'!J22)*100</f>
        <v>0</v>
      </c>
      <c r="I12" s="29">
        <f>('9. Families &amp; carers'!H22/'9. Families &amp; carers'!J22)*100</f>
        <v>0</v>
      </c>
      <c r="J12" s="31">
        <f>('9. Families &amp; carers'!I22/'9. Families &amp; carers'!J22)*100</f>
        <v>100</v>
      </c>
    </row>
    <row r="13" spans="1:10" x14ac:dyDescent="0.3">
      <c r="A13" s="13" t="s">
        <v>46</v>
      </c>
      <c r="B13" s="6"/>
      <c r="C13" s="6"/>
      <c r="D13" s="6"/>
      <c r="E13" s="29">
        <f>('10. Equality &amp; diversity'!G13/'10. Equality &amp; diversity'!J13)*100</f>
        <v>0</v>
      </c>
      <c r="F13" s="29">
        <f>('10. Equality &amp; diversity'!H13/'10. Equality &amp; diversity'!J13)*100</f>
        <v>0</v>
      </c>
      <c r="G13" s="29">
        <f>('10. Equality &amp; diversity'!I13/'10. Equality &amp; diversity'!J13)*100</f>
        <v>100</v>
      </c>
      <c r="H13" s="29">
        <f>('10. Equality &amp; diversity'!G17/'10. Equality &amp; diversity'!J17)*100</f>
        <v>0</v>
      </c>
      <c r="I13" s="29">
        <f>('10. Equality &amp; diversity'!H17/'10. Equality &amp; diversity'!J17)*100</f>
        <v>0</v>
      </c>
      <c r="J13" s="31">
        <f>('10. Equality &amp; diversity'!I17/'10. Equality &amp; diversity'!J17)*100</f>
        <v>100</v>
      </c>
    </row>
    <row r="14" spans="1:10" x14ac:dyDescent="0.3">
      <c r="A14" s="13" t="s">
        <v>47</v>
      </c>
      <c r="B14" s="6"/>
      <c r="C14" s="6"/>
      <c r="D14" s="6"/>
      <c r="E14" s="29">
        <f>('11. Law ethics'!G12/'11. Law ethics'!J12)*100</f>
        <v>0</v>
      </c>
      <c r="F14" s="29">
        <f>('11. Law ethics'!H12/'11. Law ethics'!J12)*100</f>
        <v>0</v>
      </c>
      <c r="G14" s="29">
        <f>('11. Law ethics'!I12/'11. Law ethics'!J12)*100</f>
        <v>100</v>
      </c>
      <c r="H14" s="29">
        <f>('11. Law ethics'!G20/'11. Law ethics'!J20)*100</f>
        <v>0</v>
      </c>
      <c r="I14" s="29">
        <f>('11. Law ethics'!H20/'11. Law ethics'!J20)*100</f>
        <v>0</v>
      </c>
      <c r="J14" s="31">
        <f>('11. Law ethics'!I20/'11. Law ethics'!J20)*100</f>
        <v>100</v>
      </c>
    </row>
    <row r="15" spans="1:10" x14ac:dyDescent="0.3">
      <c r="A15" s="13" t="s">
        <v>48</v>
      </c>
      <c r="B15" s="6"/>
      <c r="C15" s="6"/>
      <c r="D15" s="6"/>
      <c r="E15" s="29">
        <f>('12. End of life'!G11/'12. End of life'!J11)*100</f>
        <v>0</v>
      </c>
      <c r="F15" s="29">
        <f>('12. End of life'!H11/'12. End of life'!J11)*100</f>
        <v>0</v>
      </c>
      <c r="G15" s="29">
        <f>('12. End of life'!I11/'12. End of life'!J11)*100</f>
        <v>100</v>
      </c>
      <c r="H15" s="29">
        <f>('12. End of life'!G15/'12. End of life'!J15)*100</f>
        <v>0</v>
      </c>
      <c r="I15" s="29">
        <f>('12. End of life'!H15/'12. End of life'!J15)*100</f>
        <v>0</v>
      </c>
      <c r="J15" s="31">
        <f>('12. End of life'!I15/'12. End of life'!J15)*100</f>
        <v>100</v>
      </c>
    </row>
    <row r="16" spans="1:10" ht="33" x14ac:dyDescent="0.3">
      <c r="A16" s="13" t="s">
        <v>49</v>
      </c>
      <c r="B16" s="6"/>
      <c r="C16" s="6"/>
      <c r="D16" s="6"/>
      <c r="E16" s="29">
        <f>('13. Research and EBP'!G6/'13. Research and EBP'!J6)*100</f>
        <v>0</v>
      </c>
      <c r="F16" s="29">
        <f>('13. Research and EBP'!H6/'13. Research and EBP'!J6)*100</f>
        <v>0</v>
      </c>
      <c r="G16" s="29">
        <f>('13. Research and EBP'!I6/'13. Research and EBP'!J6)*100</f>
        <v>100</v>
      </c>
      <c r="H16" s="29">
        <f>('13. Research and EBP'!G13/'13. Research and EBP'!J13)*100</f>
        <v>0</v>
      </c>
      <c r="I16" s="29">
        <f>('13. Research and EBP'!H13/'13. Research and EBP'!J13)*100</f>
        <v>0</v>
      </c>
      <c r="J16" s="31">
        <f>('13. Research and EBP'!I13/'13. Research and EBP'!J13)*100</f>
        <v>100</v>
      </c>
    </row>
    <row r="17" spans="1:10" x14ac:dyDescent="0.3">
      <c r="A17" s="14" t="s">
        <v>50</v>
      </c>
      <c r="B17" s="7"/>
      <c r="C17" s="7"/>
      <c r="D17" s="7"/>
      <c r="E17" s="7"/>
      <c r="F17" s="7"/>
      <c r="G17" s="7"/>
      <c r="H17" s="33">
        <f>('14. Leadership'!G13/'14. Leadership'!J13)*100</f>
        <v>0</v>
      </c>
      <c r="I17" s="33">
        <f>('14. Leadership'!H13/'14. Leadership'!J13)*100</f>
        <v>0</v>
      </c>
      <c r="J17" s="32">
        <f>('14. Leadership'!I13/'14. Leadership'!J13)*100</f>
        <v>100</v>
      </c>
    </row>
    <row r="18" spans="1:10" x14ac:dyDescent="0.3">
      <c r="A18" s="15" t="s">
        <v>191</v>
      </c>
    </row>
    <row r="19" spans="1:10" ht="42" customHeight="1" x14ac:dyDescent="0.3">
      <c r="A19" s="38" t="s">
        <v>229</v>
      </c>
      <c r="B19" s="38"/>
      <c r="C19" s="38"/>
      <c r="D19" s="38"/>
      <c r="E19" s="38"/>
      <c r="F19" s="38"/>
      <c r="G19" s="38"/>
      <c r="H19" s="38"/>
      <c r="I19" s="38"/>
      <c r="J19" s="38"/>
    </row>
    <row r="20" spans="1:10" x14ac:dyDescent="0.3">
      <c r="A20" s="39" t="s">
        <v>230</v>
      </c>
      <c r="B20" s="39"/>
      <c r="C20" s="39"/>
      <c r="D20" s="39"/>
      <c r="E20" s="39"/>
      <c r="F20" s="39"/>
      <c r="G20" s="39"/>
      <c r="H20" s="39"/>
      <c r="I20" s="39"/>
      <c r="J20" s="39"/>
    </row>
  </sheetData>
  <sheetProtection sheet="1" objects="1" scenarios="1"/>
  <mergeCells count="4">
    <mergeCell ref="B2:J2"/>
    <mergeCell ref="B1:J1"/>
    <mergeCell ref="A19:J19"/>
    <mergeCell ref="A20:J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7" zoomScaleNormal="100" workbookViewId="0">
      <selection activeCell="B12" sqref="B12"/>
    </sheetView>
  </sheetViews>
  <sheetFormatPr defaultRowHeight="16.5" x14ac:dyDescent="0.3"/>
  <cols>
    <col min="1" max="1" width="51.625" customWidth="1"/>
    <col min="2" max="2" width="14.875" customWidth="1"/>
    <col min="3" max="3" width="23.375" customWidth="1"/>
    <col min="4" max="4" width="19.625" customWidth="1"/>
    <col min="5" max="5" width="47.125" customWidth="1"/>
    <col min="6" max="6" width="7.875" hidden="1" customWidth="1"/>
    <col min="7" max="10" width="0" hidden="1" customWidth="1"/>
  </cols>
  <sheetData>
    <row r="1" spans="1:10" x14ac:dyDescent="0.3">
      <c r="A1" s="1" t="s">
        <v>132</v>
      </c>
      <c r="B1" s="1" t="s">
        <v>8</v>
      </c>
      <c r="C1" s="1" t="s">
        <v>9</v>
      </c>
      <c r="D1" s="1" t="s">
        <v>10</v>
      </c>
      <c r="E1" s="1" t="s">
        <v>11</v>
      </c>
    </row>
    <row r="2" spans="1:10" x14ac:dyDescent="0.3">
      <c r="A2" s="3" t="s">
        <v>13</v>
      </c>
      <c r="B2" s="3"/>
      <c r="C2" s="3"/>
      <c r="D2" s="3"/>
      <c r="E2" s="3"/>
    </row>
    <row r="3" spans="1:10" ht="33" x14ac:dyDescent="0.3">
      <c r="A3" s="2" t="s">
        <v>133</v>
      </c>
      <c r="F3">
        <f>IF(B3="Yes",2,(IF(B3="Partial",1,0)))</f>
        <v>0</v>
      </c>
    </row>
    <row r="4" spans="1:10" ht="33" x14ac:dyDescent="0.3">
      <c r="A4" s="2" t="s">
        <v>134</v>
      </c>
      <c r="F4">
        <f t="shared" ref="F4:F14" si="0">IF(B4="Yes",2,(IF(B4="Partial",1,0)))</f>
        <v>0</v>
      </c>
    </row>
    <row r="5" spans="1:10" ht="33" x14ac:dyDescent="0.3">
      <c r="A5" s="2" t="s">
        <v>135</v>
      </c>
      <c r="F5">
        <f t="shared" si="0"/>
        <v>0</v>
      </c>
    </row>
    <row r="6" spans="1:10" ht="33" x14ac:dyDescent="0.3">
      <c r="A6" s="2" t="s">
        <v>136</v>
      </c>
      <c r="F6">
        <f t="shared" si="0"/>
        <v>0</v>
      </c>
    </row>
    <row r="7" spans="1:10" ht="33" x14ac:dyDescent="0.3">
      <c r="A7" s="2" t="s">
        <v>137</v>
      </c>
      <c r="F7">
        <f t="shared" si="0"/>
        <v>0</v>
      </c>
    </row>
    <row r="8" spans="1:10" ht="33" x14ac:dyDescent="0.3">
      <c r="A8" s="2" t="s">
        <v>138</v>
      </c>
      <c r="F8">
        <f t="shared" si="0"/>
        <v>0</v>
      </c>
    </row>
    <row r="9" spans="1:10" ht="33" x14ac:dyDescent="0.3">
      <c r="A9" s="2" t="s">
        <v>139</v>
      </c>
      <c r="F9">
        <f t="shared" si="0"/>
        <v>0</v>
      </c>
    </row>
    <row r="10" spans="1:10" ht="33" x14ac:dyDescent="0.3">
      <c r="A10" s="2" t="s">
        <v>140</v>
      </c>
      <c r="F10">
        <f t="shared" si="0"/>
        <v>0</v>
      </c>
    </row>
    <row r="11" spans="1:10" ht="33" x14ac:dyDescent="0.3">
      <c r="A11" s="2" t="s">
        <v>141</v>
      </c>
      <c r="F11">
        <f t="shared" si="0"/>
        <v>0</v>
      </c>
    </row>
    <row r="12" spans="1:10" ht="49.5" x14ac:dyDescent="0.3">
      <c r="A12" s="2" t="s">
        <v>248</v>
      </c>
      <c r="F12">
        <f t="shared" si="0"/>
        <v>0</v>
      </c>
    </row>
    <row r="13" spans="1:10" ht="33" x14ac:dyDescent="0.3">
      <c r="A13" s="2" t="s">
        <v>142</v>
      </c>
      <c r="F13">
        <f t="shared" si="0"/>
        <v>0</v>
      </c>
    </row>
    <row r="14" spans="1:10" ht="33" x14ac:dyDescent="0.3">
      <c r="A14" s="2" t="s">
        <v>143</v>
      </c>
      <c r="F14">
        <f t="shared" si="0"/>
        <v>0</v>
      </c>
      <c r="G14" t="s">
        <v>35</v>
      </c>
      <c r="H14" t="s">
        <v>221</v>
      </c>
      <c r="I14" t="s">
        <v>36</v>
      </c>
      <c r="J14" t="s">
        <v>222</v>
      </c>
    </row>
    <row r="15" spans="1:10" x14ac:dyDescent="0.3">
      <c r="A15" s="3" t="s">
        <v>56</v>
      </c>
      <c r="B15" s="3"/>
      <c r="C15" s="3"/>
      <c r="D15" s="3"/>
      <c r="E15" s="3"/>
      <c r="F15" s="3">
        <f>SUM(F3:F14)</f>
        <v>0</v>
      </c>
      <c r="G15">
        <f>COUNTIF(F3:F14,"=2")</f>
        <v>0</v>
      </c>
      <c r="H15">
        <f>COUNTIF(F3:F14,"=1")</f>
        <v>0</v>
      </c>
      <c r="I15">
        <f>COUNTIF(F3:F14,"=0")</f>
        <v>12</v>
      </c>
      <c r="J15">
        <v>12</v>
      </c>
    </row>
    <row r="16" spans="1:10" ht="49.5" x14ac:dyDescent="0.3">
      <c r="A16" s="2" t="s">
        <v>144</v>
      </c>
      <c r="F16">
        <f>IF(B16="Yes",2,(IF(B16="Partial",1,0)))</f>
        <v>0</v>
      </c>
    </row>
    <row r="17" spans="1:10" ht="49.5" x14ac:dyDescent="0.3">
      <c r="A17" s="2" t="s">
        <v>145</v>
      </c>
      <c r="F17">
        <f t="shared" ref="F17:F21" si="1">IF(B17="Yes",2,(IF(B17="Partial",1,0)))</f>
        <v>0</v>
      </c>
    </row>
    <row r="18" spans="1:10" ht="49.5" x14ac:dyDescent="0.3">
      <c r="A18" s="2" t="s">
        <v>146</v>
      </c>
      <c r="F18">
        <f t="shared" si="1"/>
        <v>0</v>
      </c>
    </row>
    <row r="19" spans="1:10" ht="33" x14ac:dyDescent="0.3">
      <c r="A19" s="2" t="s">
        <v>147</v>
      </c>
      <c r="F19">
        <f t="shared" si="1"/>
        <v>0</v>
      </c>
    </row>
    <row r="20" spans="1:10" ht="33" x14ac:dyDescent="0.3">
      <c r="A20" s="2" t="s">
        <v>148</v>
      </c>
      <c r="F20">
        <f t="shared" si="1"/>
        <v>0</v>
      </c>
    </row>
    <row r="21" spans="1:10" ht="33" x14ac:dyDescent="0.3">
      <c r="A21" s="2" t="s">
        <v>149</v>
      </c>
      <c r="F21">
        <f t="shared" si="1"/>
        <v>0</v>
      </c>
      <c r="G21" t="s">
        <v>35</v>
      </c>
      <c r="H21" t="s">
        <v>221</v>
      </c>
      <c r="I21" t="s">
        <v>36</v>
      </c>
      <c r="J21" t="s">
        <v>222</v>
      </c>
    </row>
    <row r="22" spans="1:10" x14ac:dyDescent="0.3">
      <c r="A22" s="2"/>
      <c r="F22">
        <f>SUM(F16:F21)</f>
        <v>0</v>
      </c>
      <c r="G22">
        <f>COUNTIF(F16:F21,"=2")</f>
        <v>0</v>
      </c>
      <c r="H22">
        <f>COUNTIF(F16:F21,"=1")</f>
        <v>0</v>
      </c>
      <c r="I22">
        <f>COUNTIF(F16:F21,"=0")</f>
        <v>6</v>
      </c>
      <c r="J22">
        <v>6</v>
      </c>
    </row>
  </sheetData>
  <dataValidations count="1">
    <dataValidation type="list" allowBlank="1" showInputMessage="1" showErrorMessage="1" sqref="B3:B14 B16:B22">
      <formula1>"No,Partial,Yes"</formula1>
    </dataValidation>
  </dataValidations>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A3" sqref="A3"/>
    </sheetView>
  </sheetViews>
  <sheetFormatPr defaultRowHeight="16.5" x14ac:dyDescent="0.3"/>
  <cols>
    <col min="1" max="1" width="52.75" customWidth="1"/>
    <col min="2" max="2" width="15.25" customWidth="1"/>
    <col min="3" max="3" width="24" customWidth="1"/>
    <col min="4" max="4" width="19.75" customWidth="1"/>
    <col min="5" max="5" width="43.375" customWidth="1"/>
    <col min="6" max="6" width="7" hidden="1" customWidth="1"/>
    <col min="7" max="10" width="0" hidden="1" customWidth="1"/>
  </cols>
  <sheetData>
    <row r="1" spans="1:10" x14ac:dyDescent="0.3">
      <c r="A1" s="1" t="s">
        <v>150</v>
      </c>
      <c r="B1" s="1" t="s">
        <v>8</v>
      </c>
      <c r="C1" s="1" t="s">
        <v>9</v>
      </c>
      <c r="D1" s="1" t="s">
        <v>10</v>
      </c>
      <c r="E1" s="1" t="s">
        <v>11</v>
      </c>
    </row>
    <row r="2" spans="1:10" x14ac:dyDescent="0.3">
      <c r="A2" s="3" t="s">
        <v>13</v>
      </c>
      <c r="B2" s="3"/>
      <c r="C2" s="3"/>
      <c r="D2" s="3"/>
      <c r="E2" s="3"/>
    </row>
    <row r="3" spans="1:10" ht="33" x14ac:dyDescent="0.3">
      <c r="A3" s="2" t="s">
        <v>151</v>
      </c>
      <c r="F3">
        <f>IF(B3="Yes",2,(IF(B3="Partial",1,0)))</f>
        <v>0</v>
      </c>
    </row>
    <row r="4" spans="1:10" ht="49.5" x14ac:dyDescent="0.3">
      <c r="A4" s="2" t="s">
        <v>152</v>
      </c>
      <c r="F4">
        <f t="shared" ref="F4:F12" si="0">IF(B4="Yes",2,(IF(B4="Partial",1,0)))</f>
        <v>0</v>
      </c>
    </row>
    <row r="5" spans="1:10" ht="33" x14ac:dyDescent="0.3">
      <c r="A5" s="2" t="s">
        <v>153</v>
      </c>
      <c r="F5">
        <f t="shared" si="0"/>
        <v>0</v>
      </c>
    </row>
    <row r="6" spans="1:10" ht="33" x14ac:dyDescent="0.3">
      <c r="A6" s="2" t="s">
        <v>154</v>
      </c>
      <c r="F6">
        <f t="shared" si="0"/>
        <v>0</v>
      </c>
    </row>
    <row r="7" spans="1:10" ht="33" x14ac:dyDescent="0.3">
      <c r="A7" s="2" t="s">
        <v>155</v>
      </c>
      <c r="F7">
        <f t="shared" si="0"/>
        <v>0</v>
      </c>
    </row>
    <row r="8" spans="1:10" ht="33" x14ac:dyDescent="0.3">
      <c r="A8" s="2" t="s">
        <v>156</v>
      </c>
      <c r="F8">
        <f t="shared" si="0"/>
        <v>0</v>
      </c>
    </row>
    <row r="9" spans="1:10" ht="33" x14ac:dyDescent="0.3">
      <c r="A9" s="2" t="s">
        <v>157</v>
      </c>
      <c r="F9">
        <f t="shared" si="0"/>
        <v>0</v>
      </c>
    </row>
    <row r="10" spans="1:10" ht="33" x14ac:dyDescent="0.3">
      <c r="A10" s="2" t="s">
        <v>158</v>
      </c>
      <c r="F10">
        <f t="shared" si="0"/>
        <v>0</v>
      </c>
    </row>
    <row r="11" spans="1:10" ht="49.5" x14ac:dyDescent="0.3">
      <c r="A11" s="2" t="s">
        <v>159</v>
      </c>
      <c r="F11">
        <f t="shared" si="0"/>
        <v>0</v>
      </c>
    </row>
    <row r="12" spans="1:10" ht="49.5" x14ac:dyDescent="0.3">
      <c r="A12" s="2" t="s">
        <v>160</v>
      </c>
      <c r="F12">
        <f t="shared" si="0"/>
        <v>0</v>
      </c>
      <c r="G12" t="s">
        <v>35</v>
      </c>
      <c r="H12" t="s">
        <v>221</v>
      </c>
      <c r="I12" t="s">
        <v>36</v>
      </c>
      <c r="J12" t="s">
        <v>222</v>
      </c>
    </row>
    <row r="13" spans="1:10" x14ac:dyDescent="0.3">
      <c r="A13" s="3" t="s">
        <v>56</v>
      </c>
      <c r="B13" s="3"/>
      <c r="C13" s="3"/>
      <c r="D13" s="3"/>
      <c r="E13" s="3"/>
      <c r="F13">
        <f>SUM(F3:F12)</f>
        <v>0</v>
      </c>
      <c r="G13">
        <f>COUNTIF(F3:F12,"=2")</f>
        <v>0</v>
      </c>
      <c r="H13">
        <f>COUNTIF(F3:F12,"=1")</f>
        <v>0</v>
      </c>
      <c r="I13">
        <f>COUNTIF(F3:F12,"=0")</f>
        <v>10</v>
      </c>
      <c r="J13">
        <v>10</v>
      </c>
    </row>
    <row r="14" spans="1:10" ht="49.5" x14ac:dyDescent="0.3">
      <c r="A14" s="2" t="s">
        <v>161</v>
      </c>
      <c r="F14">
        <f>IF(B14="Yes",2,(IF(B14="Partial",1,0)))</f>
        <v>0</v>
      </c>
    </row>
    <row r="15" spans="1:10" ht="49.5" x14ac:dyDescent="0.3">
      <c r="A15" s="2" t="s">
        <v>162</v>
      </c>
      <c r="F15">
        <f t="shared" ref="F15:F16" si="1">IF(B15="Yes",2,(IF(B15="Partial",1,0)))</f>
        <v>0</v>
      </c>
    </row>
    <row r="16" spans="1:10" ht="33" x14ac:dyDescent="0.3">
      <c r="A16" s="2" t="s">
        <v>163</v>
      </c>
      <c r="F16">
        <f t="shared" si="1"/>
        <v>0</v>
      </c>
      <c r="G16" t="s">
        <v>35</v>
      </c>
      <c r="H16" t="s">
        <v>221</v>
      </c>
      <c r="I16" t="s">
        <v>36</v>
      </c>
      <c r="J16" t="s">
        <v>222</v>
      </c>
    </row>
    <row r="17" spans="1:10" x14ac:dyDescent="0.3">
      <c r="A17" s="2"/>
      <c r="F17">
        <f>SUM(F14:F16)</f>
        <v>0</v>
      </c>
      <c r="G17">
        <f>COUNTIF(F14:F16,"=2")</f>
        <v>0</v>
      </c>
      <c r="H17">
        <f>COUNTIF(F14:F16,"=1")</f>
        <v>0</v>
      </c>
      <c r="I17">
        <f>COUNTIF(F14:F16,"=0")</f>
        <v>3</v>
      </c>
      <c r="J17">
        <v>3</v>
      </c>
    </row>
  </sheetData>
  <dataValidations count="1">
    <dataValidation type="list" allowBlank="1" showInputMessage="1" showErrorMessage="1" sqref="B3:B12 B14:B17">
      <formula1>"No,Partial,Yes"</formula1>
    </dataValidation>
  </dataValidations>
  <pageMargins left="0.7" right="0.7" top="0.75" bottom="0.75" header="0.3" footer="0.3"/>
  <pageSetup paperSize="9"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4" sqref="A4"/>
    </sheetView>
  </sheetViews>
  <sheetFormatPr defaultRowHeight="16.5" x14ac:dyDescent="0.3"/>
  <cols>
    <col min="1" max="1" width="56" customWidth="1"/>
    <col min="2" max="2" width="16" customWidth="1"/>
    <col min="3" max="3" width="22.75" customWidth="1"/>
    <col min="4" max="4" width="21.75" customWidth="1"/>
    <col min="5" max="5" width="45.375" customWidth="1"/>
    <col min="6" max="6" width="7" hidden="1" customWidth="1"/>
    <col min="7" max="10" width="0" hidden="1" customWidth="1"/>
  </cols>
  <sheetData>
    <row r="1" spans="1:10" x14ac:dyDescent="0.3">
      <c r="A1" s="1" t="s">
        <v>164</v>
      </c>
      <c r="B1" s="1" t="s">
        <v>8</v>
      </c>
      <c r="C1" s="1" t="s">
        <v>9</v>
      </c>
      <c r="D1" s="1" t="s">
        <v>10</v>
      </c>
      <c r="E1" s="1" t="s">
        <v>11</v>
      </c>
    </row>
    <row r="2" spans="1:10" x14ac:dyDescent="0.3">
      <c r="A2" s="3" t="s">
        <v>13</v>
      </c>
      <c r="B2" s="3"/>
      <c r="C2" s="3"/>
      <c r="D2" s="3"/>
      <c r="E2" s="3"/>
    </row>
    <row r="3" spans="1:10" ht="33" x14ac:dyDescent="0.3">
      <c r="A3" s="2" t="s">
        <v>249</v>
      </c>
      <c r="F3">
        <f>IF(B3="Yes",2,(IF(B3="Partial",1,0)))</f>
        <v>0</v>
      </c>
    </row>
    <row r="4" spans="1:10" ht="33" x14ac:dyDescent="0.3">
      <c r="A4" s="2" t="s">
        <v>165</v>
      </c>
      <c r="F4">
        <f t="shared" ref="F4:F11" si="0">IF(B4="Yes",2,(IF(B4="Partial",1,0)))</f>
        <v>0</v>
      </c>
    </row>
    <row r="5" spans="1:10" ht="49.5" x14ac:dyDescent="0.3">
      <c r="A5" s="2" t="s">
        <v>166</v>
      </c>
      <c r="F5">
        <f t="shared" si="0"/>
        <v>0</v>
      </c>
    </row>
    <row r="6" spans="1:10" ht="49.5" x14ac:dyDescent="0.3">
      <c r="A6" s="2" t="s">
        <v>167</v>
      </c>
      <c r="F6">
        <f t="shared" si="0"/>
        <v>0</v>
      </c>
    </row>
    <row r="7" spans="1:10" ht="33" x14ac:dyDescent="0.3">
      <c r="A7" s="2" t="s">
        <v>168</v>
      </c>
      <c r="F7">
        <f t="shared" si="0"/>
        <v>0</v>
      </c>
    </row>
    <row r="8" spans="1:10" ht="33" x14ac:dyDescent="0.3">
      <c r="A8" s="2" t="s">
        <v>169</v>
      </c>
      <c r="F8">
        <f t="shared" si="0"/>
        <v>0</v>
      </c>
    </row>
    <row r="9" spans="1:10" ht="33" x14ac:dyDescent="0.3">
      <c r="A9" s="2" t="s">
        <v>170</v>
      </c>
      <c r="F9">
        <f t="shared" si="0"/>
        <v>0</v>
      </c>
    </row>
    <row r="10" spans="1:10" ht="49.5" x14ac:dyDescent="0.3">
      <c r="A10" s="2" t="s">
        <v>171</v>
      </c>
      <c r="F10">
        <f t="shared" si="0"/>
        <v>0</v>
      </c>
    </row>
    <row r="11" spans="1:10" ht="33" x14ac:dyDescent="0.3">
      <c r="A11" s="2" t="s">
        <v>172</v>
      </c>
      <c r="F11">
        <f t="shared" si="0"/>
        <v>0</v>
      </c>
      <c r="G11" t="s">
        <v>35</v>
      </c>
      <c r="H11" t="s">
        <v>221</v>
      </c>
      <c r="I11" t="s">
        <v>36</v>
      </c>
      <c r="J11" t="s">
        <v>222</v>
      </c>
    </row>
    <row r="12" spans="1:10" x14ac:dyDescent="0.3">
      <c r="A12" s="3" t="s">
        <v>56</v>
      </c>
      <c r="B12" s="3"/>
      <c r="C12" s="3"/>
      <c r="D12" s="3"/>
      <c r="E12" s="3"/>
      <c r="F12" s="3">
        <f>SUM(F3:F11)</f>
        <v>0</v>
      </c>
      <c r="G12">
        <f>COUNTIF(F3:F11,"=2")</f>
        <v>0</v>
      </c>
      <c r="H12">
        <f>COUNTIF(F3:F11,"=1")</f>
        <v>0</v>
      </c>
      <c r="I12">
        <f>COUNTIF(F3:F11,"=0")</f>
        <v>9</v>
      </c>
      <c r="J12">
        <v>9</v>
      </c>
    </row>
    <row r="13" spans="1:10" ht="33" x14ac:dyDescent="0.3">
      <c r="A13" s="2" t="s">
        <v>173</v>
      </c>
      <c r="F13">
        <f>IF(B13="Yes",2,(IF(B13="Partial",1,0)))</f>
        <v>0</v>
      </c>
    </row>
    <row r="14" spans="1:10" x14ac:dyDescent="0.3">
      <c r="A14" s="2" t="s">
        <v>174</v>
      </c>
      <c r="F14">
        <f t="shared" ref="F14:F19" si="1">IF(B14="Yes",2,(IF(B14="Partial",1,0)))</f>
        <v>0</v>
      </c>
    </row>
    <row r="15" spans="1:10" ht="33" x14ac:dyDescent="0.3">
      <c r="A15" s="2" t="s">
        <v>175</v>
      </c>
      <c r="F15">
        <f t="shared" si="1"/>
        <v>0</v>
      </c>
    </row>
    <row r="16" spans="1:10" ht="49.5" x14ac:dyDescent="0.3">
      <c r="A16" s="2" t="s">
        <v>176</v>
      </c>
      <c r="F16">
        <f t="shared" si="1"/>
        <v>0</v>
      </c>
    </row>
    <row r="17" spans="1:10" ht="33" x14ac:dyDescent="0.3">
      <c r="A17" s="2" t="s">
        <v>177</v>
      </c>
      <c r="F17">
        <f t="shared" si="1"/>
        <v>0</v>
      </c>
    </row>
    <row r="18" spans="1:10" ht="33" x14ac:dyDescent="0.3">
      <c r="A18" s="2" t="s">
        <v>178</v>
      </c>
      <c r="F18">
        <f t="shared" si="1"/>
        <v>0</v>
      </c>
    </row>
    <row r="19" spans="1:10" ht="33" x14ac:dyDescent="0.3">
      <c r="A19" s="2" t="s">
        <v>179</v>
      </c>
      <c r="F19">
        <f t="shared" si="1"/>
        <v>0</v>
      </c>
      <c r="G19" t="s">
        <v>35</v>
      </c>
      <c r="H19" t="s">
        <v>221</v>
      </c>
      <c r="I19" t="s">
        <v>36</v>
      </c>
      <c r="J19" t="s">
        <v>222</v>
      </c>
    </row>
    <row r="20" spans="1:10" x14ac:dyDescent="0.3">
      <c r="A20" s="2"/>
      <c r="F20">
        <f>SUM(F13:F19)</f>
        <v>0</v>
      </c>
      <c r="G20">
        <f>COUNTIF(F13:F19,"=2")</f>
        <v>0</v>
      </c>
      <c r="H20">
        <f>COUNTIF(F13:F19,"=1")</f>
        <v>0</v>
      </c>
      <c r="I20">
        <f>COUNTIF(F13:F19,"=0")</f>
        <v>7</v>
      </c>
      <c r="J20">
        <v>7</v>
      </c>
    </row>
  </sheetData>
  <dataValidations count="1">
    <dataValidation type="list" allowBlank="1" showInputMessage="1" showErrorMessage="1" sqref="B3:B11 B13:B20">
      <formula1>"No,Partial,Yes"</formula1>
    </dataValidation>
  </dataValidations>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5" sqref="A5"/>
    </sheetView>
  </sheetViews>
  <sheetFormatPr defaultRowHeight="16.5" x14ac:dyDescent="0.3"/>
  <cols>
    <col min="1" max="1" width="56" customWidth="1"/>
    <col min="2" max="2" width="15.875" customWidth="1"/>
    <col min="3" max="3" width="23.5" customWidth="1"/>
    <col min="4" max="4" width="19.75" customWidth="1"/>
    <col min="5" max="5" width="45.625" customWidth="1"/>
    <col min="6" max="6" width="7.75" hidden="1" customWidth="1"/>
    <col min="7" max="10" width="0" hidden="1" customWidth="1"/>
  </cols>
  <sheetData>
    <row r="1" spans="1:10" x14ac:dyDescent="0.3">
      <c r="A1" s="1" t="s">
        <v>180</v>
      </c>
      <c r="B1" s="1" t="s">
        <v>8</v>
      </c>
      <c r="C1" s="1" t="s">
        <v>9</v>
      </c>
      <c r="D1" s="1" t="s">
        <v>10</v>
      </c>
      <c r="E1" s="1" t="s">
        <v>11</v>
      </c>
    </row>
    <row r="2" spans="1:10" x14ac:dyDescent="0.3">
      <c r="A2" s="3" t="s">
        <v>13</v>
      </c>
      <c r="B2" s="3"/>
      <c r="C2" s="3"/>
      <c r="D2" s="3"/>
      <c r="E2" s="3"/>
    </row>
    <row r="3" spans="1:10" ht="49.5" x14ac:dyDescent="0.3">
      <c r="A3" s="2" t="s">
        <v>181</v>
      </c>
      <c r="F3">
        <f>IF(B3="Yes",2,(IF(B3="Partial",1,0)))</f>
        <v>0</v>
      </c>
    </row>
    <row r="4" spans="1:10" ht="33" x14ac:dyDescent="0.3">
      <c r="A4" s="2" t="s">
        <v>182</v>
      </c>
      <c r="F4">
        <f t="shared" ref="F4:F10" si="0">IF(B4="Yes",2,(IF(B4="Partial",1,0)))</f>
        <v>0</v>
      </c>
    </row>
    <row r="5" spans="1:10" ht="49.5" x14ac:dyDescent="0.3">
      <c r="A5" s="2" t="s">
        <v>250</v>
      </c>
      <c r="F5">
        <f t="shared" si="0"/>
        <v>0</v>
      </c>
    </row>
    <row r="6" spans="1:10" ht="49.5" x14ac:dyDescent="0.3">
      <c r="A6" s="2" t="s">
        <v>183</v>
      </c>
      <c r="F6">
        <f t="shared" si="0"/>
        <v>0</v>
      </c>
    </row>
    <row r="7" spans="1:10" ht="33" x14ac:dyDescent="0.3">
      <c r="A7" s="2" t="s">
        <v>184</v>
      </c>
      <c r="F7">
        <f t="shared" si="0"/>
        <v>0</v>
      </c>
    </row>
    <row r="8" spans="1:10" ht="33" x14ac:dyDescent="0.3">
      <c r="A8" s="2" t="s">
        <v>185</v>
      </c>
      <c r="F8">
        <f t="shared" si="0"/>
        <v>0</v>
      </c>
    </row>
    <row r="9" spans="1:10" ht="33" x14ac:dyDescent="0.3">
      <c r="A9" s="2" t="s">
        <v>186</v>
      </c>
      <c r="F9">
        <f t="shared" si="0"/>
        <v>0</v>
      </c>
    </row>
    <row r="10" spans="1:10" ht="49.5" x14ac:dyDescent="0.3">
      <c r="A10" s="2" t="s">
        <v>187</v>
      </c>
      <c r="F10">
        <f t="shared" si="0"/>
        <v>0</v>
      </c>
      <c r="G10" t="s">
        <v>35</v>
      </c>
      <c r="H10" t="s">
        <v>221</v>
      </c>
      <c r="I10" t="s">
        <v>36</v>
      </c>
      <c r="J10" t="s">
        <v>222</v>
      </c>
    </row>
    <row r="11" spans="1:10" x14ac:dyDescent="0.3">
      <c r="A11" s="3" t="s">
        <v>56</v>
      </c>
      <c r="B11" s="3"/>
      <c r="C11" s="3"/>
      <c r="D11" s="3"/>
      <c r="E11" s="3"/>
      <c r="F11">
        <f>SUM(F3:F10)</f>
        <v>0</v>
      </c>
      <c r="G11">
        <f>COUNTIF(F3:F10,"=2")</f>
        <v>0</v>
      </c>
      <c r="H11">
        <f>COUNTIF(F3:F10,"=1")</f>
        <v>0</v>
      </c>
      <c r="I11">
        <f>COUNTIF(F3:F10,"=0")</f>
        <v>8</v>
      </c>
      <c r="J11">
        <v>8</v>
      </c>
    </row>
    <row r="12" spans="1:10" ht="49.5" x14ac:dyDescent="0.3">
      <c r="A12" s="2" t="s">
        <v>188</v>
      </c>
      <c r="F12">
        <f>IF(B12="Yes",2,(IF(B12="Partial",1,0)))</f>
        <v>0</v>
      </c>
    </row>
    <row r="13" spans="1:10" ht="33" x14ac:dyDescent="0.3">
      <c r="A13" s="2" t="s">
        <v>189</v>
      </c>
      <c r="F13">
        <f t="shared" ref="F13:F14" si="1">IF(B13="Yes",2,(IF(B13="Partial",1,0)))</f>
        <v>0</v>
      </c>
    </row>
    <row r="14" spans="1:10" ht="33" x14ac:dyDescent="0.3">
      <c r="A14" s="2" t="s">
        <v>190</v>
      </c>
      <c r="F14">
        <f t="shared" si="1"/>
        <v>0</v>
      </c>
      <c r="G14" t="s">
        <v>35</v>
      </c>
      <c r="H14" t="s">
        <v>221</v>
      </c>
      <c r="I14" t="s">
        <v>36</v>
      </c>
      <c r="J14" t="s">
        <v>222</v>
      </c>
    </row>
    <row r="15" spans="1:10" x14ac:dyDescent="0.3">
      <c r="A15" s="2"/>
      <c r="F15">
        <f>SUM(F12:F14)</f>
        <v>0</v>
      </c>
      <c r="G15">
        <f>COUNTIF(F12:F14,"=2")</f>
        <v>0</v>
      </c>
      <c r="H15">
        <f>COUNTIF(F12:F14,"=1")</f>
        <v>0</v>
      </c>
      <c r="I15">
        <f>COUNTIF(F12:F14,"=0")</f>
        <v>3</v>
      </c>
      <c r="J15">
        <v>3</v>
      </c>
    </row>
  </sheetData>
  <dataValidations count="1">
    <dataValidation type="list" allowBlank="1" showInputMessage="1" showErrorMessage="1" sqref="B3:B10 B12:B15">
      <formula1>"No,Partial,Yes"</formula1>
    </dataValidation>
  </dataValidation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B9" sqref="B9"/>
    </sheetView>
  </sheetViews>
  <sheetFormatPr defaultRowHeight="16.5" x14ac:dyDescent="0.3"/>
  <cols>
    <col min="1" max="1" width="58.875" customWidth="1"/>
    <col min="2" max="2" width="15.25" customWidth="1"/>
    <col min="3" max="3" width="22.75" customWidth="1"/>
    <col min="4" max="4" width="20.25" customWidth="1"/>
    <col min="5" max="5" width="39.5" customWidth="1"/>
    <col min="6" max="6" width="6.25" hidden="1" customWidth="1"/>
    <col min="7" max="10" width="0" hidden="1" customWidth="1"/>
  </cols>
  <sheetData>
    <row r="1" spans="1:10" x14ac:dyDescent="0.3">
      <c r="A1" s="1" t="s">
        <v>192</v>
      </c>
      <c r="B1" s="1" t="s">
        <v>8</v>
      </c>
      <c r="C1" s="1" t="s">
        <v>9</v>
      </c>
      <c r="D1" s="1" t="s">
        <v>10</v>
      </c>
      <c r="E1" s="1" t="s">
        <v>11</v>
      </c>
    </row>
    <row r="2" spans="1:10" x14ac:dyDescent="0.3">
      <c r="A2" s="3" t="s">
        <v>13</v>
      </c>
      <c r="B2" s="3"/>
      <c r="C2" s="3"/>
      <c r="D2" s="3"/>
      <c r="E2" s="3"/>
    </row>
    <row r="3" spans="1:10" ht="36" customHeight="1" x14ac:dyDescent="0.3">
      <c r="A3" s="2" t="s">
        <v>193</v>
      </c>
      <c r="F3">
        <f>IF(B3="Yes",2,(IF(B3="Partial",1,0)))</f>
        <v>0</v>
      </c>
    </row>
    <row r="4" spans="1:10" ht="43.5" customHeight="1" x14ac:dyDescent="0.3">
      <c r="A4" s="2" t="s">
        <v>194</v>
      </c>
      <c r="F4">
        <f t="shared" ref="F4:F5" si="0">IF(B4="Yes",2,(IF(B4="Partial",1,0)))</f>
        <v>0</v>
      </c>
    </row>
    <row r="5" spans="1:10" ht="39.75" customHeight="1" x14ac:dyDescent="0.3">
      <c r="A5" s="2" t="s">
        <v>195</v>
      </c>
      <c r="F5">
        <f t="shared" si="0"/>
        <v>0</v>
      </c>
      <c r="G5" t="s">
        <v>35</v>
      </c>
      <c r="H5" t="s">
        <v>221</v>
      </c>
      <c r="I5" t="s">
        <v>36</v>
      </c>
      <c r="J5" t="s">
        <v>222</v>
      </c>
    </row>
    <row r="6" spans="1:10" x14ac:dyDescent="0.3">
      <c r="A6" s="3" t="s">
        <v>56</v>
      </c>
      <c r="B6" s="3"/>
      <c r="C6" s="3"/>
      <c r="D6" s="3"/>
      <c r="E6" s="3"/>
      <c r="F6">
        <f>SUM(F3:F5)</f>
        <v>0</v>
      </c>
      <c r="G6">
        <f>COUNTIF(F3:F5,"=2")</f>
        <v>0</v>
      </c>
      <c r="H6">
        <f>COUNTIF(F3:F5,"=1")</f>
        <v>0</v>
      </c>
      <c r="I6">
        <f>COUNTIF(F3:F5,"=0")</f>
        <v>3</v>
      </c>
      <c r="J6">
        <v>3</v>
      </c>
    </row>
    <row r="7" spans="1:10" ht="33" x14ac:dyDescent="0.3">
      <c r="A7" s="2" t="s">
        <v>196</v>
      </c>
      <c r="F7">
        <f>IF(B7="Yes",2,(IF(B7="Partial",1,0)))</f>
        <v>0</v>
      </c>
    </row>
    <row r="8" spans="1:10" ht="33" x14ac:dyDescent="0.3">
      <c r="A8" s="2" t="s">
        <v>197</v>
      </c>
      <c r="F8">
        <f t="shared" ref="F8:F12" si="1">IF(B8="Yes",2,(IF(B8="Partial",1,0)))</f>
        <v>0</v>
      </c>
    </row>
    <row r="9" spans="1:10" ht="49.5" x14ac:dyDescent="0.3">
      <c r="A9" s="2" t="s">
        <v>198</v>
      </c>
      <c r="F9">
        <f t="shared" si="1"/>
        <v>0</v>
      </c>
    </row>
    <row r="10" spans="1:10" ht="33" x14ac:dyDescent="0.3">
      <c r="A10" s="2" t="s">
        <v>199</v>
      </c>
      <c r="F10">
        <f t="shared" si="1"/>
        <v>0</v>
      </c>
    </row>
    <row r="11" spans="1:10" ht="33" x14ac:dyDescent="0.3">
      <c r="A11" s="2" t="s">
        <v>200</v>
      </c>
      <c r="F11">
        <f t="shared" si="1"/>
        <v>0</v>
      </c>
    </row>
    <row r="12" spans="1:10" ht="49.5" x14ac:dyDescent="0.3">
      <c r="A12" s="2" t="s">
        <v>201</v>
      </c>
      <c r="F12">
        <f t="shared" si="1"/>
        <v>0</v>
      </c>
      <c r="G12" t="s">
        <v>35</v>
      </c>
      <c r="H12" t="s">
        <v>221</v>
      </c>
      <c r="I12" t="s">
        <v>36</v>
      </c>
      <c r="J12" t="s">
        <v>222</v>
      </c>
    </row>
    <row r="13" spans="1:10" x14ac:dyDescent="0.3">
      <c r="A13" s="2"/>
      <c r="F13">
        <f>SUM(F7:F12)</f>
        <v>0</v>
      </c>
      <c r="G13">
        <f>COUNTIF(F7:F12,"=2")</f>
        <v>0</v>
      </c>
      <c r="H13">
        <f>COUNTIF(F7:F12,"=1")</f>
        <v>0</v>
      </c>
      <c r="I13">
        <f>COUNTIF(F7:F12,"=0")</f>
        <v>6</v>
      </c>
      <c r="J13">
        <v>6</v>
      </c>
    </row>
  </sheetData>
  <dataValidations count="1">
    <dataValidation type="list" allowBlank="1" showInputMessage="1" showErrorMessage="1" sqref="B7:B13 B3:B5">
      <formula1>"No,Partial,Yes"</formula1>
    </dataValidation>
  </dataValidation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A3" sqref="A3"/>
    </sheetView>
  </sheetViews>
  <sheetFormatPr defaultRowHeight="16.5" x14ac:dyDescent="0.3"/>
  <cols>
    <col min="1" max="1" width="57" customWidth="1"/>
    <col min="2" max="2" width="16.25" customWidth="1"/>
    <col min="3" max="3" width="24.25" customWidth="1"/>
    <col min="4" max="4" width="19.25" customWidth="1"/>
    <col min="5" max="5" width="34.375" customWidth="1"/>
    <col min="6" max="6" width="7.125" hidden="1" customWidth="1"/>
    <col min="7" max="10" width="0" hidden="1" customWidth="1"/>
  </cols>
  <sheetData>
    <row r="1" spans="1:10" x14ac:dyDescent="0.3">
      <c r="A1" s="1" t="s">
        <v>202</v>
      </c>
      <c r="B1" s="1" t="s">
        <v>8</v>
      </c>
      <c r="C1" s="1" t="s">
        <v>9</v>
      </c>
      <c r="D1" s="1" t="s">
        <v>10</v>
      </c>
      <c r="E1" s="1" t="s">
        <v>11</v>
      </c>
    </row>
    <row r="2" spans="1:10" x14ac:dyDescent="0.3">
      <c r="A2" s="3" t="s">
        <v>56</v>
      </c>
      <c r="B2" s="3"/>
      <c r="C2" s="3"/>
      <c r="D2" s="3"/>
      <c r="E2" s="3"/>
    </row>
    <row r="3" spans="1:10" ht="33" x14ac:dyDescent="0.3">
      <c r="A3" s="17" t="s">
        <v>203</v>
      </c>
      <c r="B3" s="16"/>
      <c r="C3" s="16"/>
      <c r="D3" s="16"/>
      <c r="E3" s="20"/>
      <c r="F3">
        <f t="shared" ref="F3:F12" si="0">IF(B3="Yes",1,0)</f>
        <v>0</v>
      </c>
    </row>
    <row r="4" spans="1:10" ht="33" x14ac:dyDescent="0.3">
      <c r="A4" s="18" t="s">
        <v>204</v>
      </c>
      <c r="B4" s="5"/>
      <c r="C4" s="5"/>
      <c r="D4" s="5"/>
      <c r="E4" s="9"/>
      <c r="F4">
        <f t="shared" si="0"/>
        <v>0</v>
      </c>
    </row>
    <row r="5" spans="1:10" ht="33" x14ac:dyDescent="0.3">
      <c r="A5" s="18" t="s">
        <v>205</v>
      </c>
      <c r="B5" s="5"/>
      <c r="C5" s="5"/>
      <c r="D5" s="5"/>
      <c r="E5" s="9"/>
      <c r="F5">
        <f t="shared" si="0"/>
        <v>0</v>
      </c>
    </row>
    <row r="6" spans="1:10" ht="33" x14ac:dyDescent="0.3">
      <c r="A6" s="18" t="s">
        <v>206</v>
      </c>
      <c r="B6" s="5"/>
      <c r="C6" s="5"/>
      <c r="D6" s="5"/>
      <c r="E6" s="9"/>
      <c r="F6">
        <f t="shared" si="0"/>
        <v>0</v>
      </c>
    </row>
    <row r="7" spans="1:10" ht="33" x14ac:dyDescent="0.3">
      <c r="A7" s="18" t="s">
        <v>207</v>
      </c>
      <c r="B7" s="5"/>
      <c r="C7" s="5"/>
      <c r="D7" s="5"/>
      <c r="E7" s="9"/>
      <c r="F7">
        <f t="shared" si="0"/>
        <v>0</v>
      </c>
    </row>
    <row r="8" spans="1:10" ht="33" x14ac:dyDescent="0.3">
      <c r="A8" s="18" t="s">
        <v>208</v>
      </c>
      <c r="B8" s="5"/>
      <c r="C8" s="5"/>
      <c r="D8" s="5"/>
      <c r="E8" s="9"/>
      <c r="F8">
        <f t="shared" si="0"/>
        <v>0</v>
      </c>
    </row>
    <row r="9" spans="1:10" ht="33" x14ac:dyDescent="0.3">
      <c r="A9" s="18" t="s">
        <v>209</v>
      </c>
      <c r="B9" s="5"/>
      <c r="C9" s="5"/>
      <c r="D9" s="5"/>
      <c r="E9" s="9"/>
      <c r="F9">
        <f t="shared" si="0"/>
        <v>0</v>
      </c>
    </row>
    <row r="10" spans="1:10" ht="49.5" x14ac:dyDescent="0.3">
      <c r="A10" s="18" t="s">
        <v>210</v>
      </c>
      <c r="B10" s="5"/>
      <c r="C10" s="5"/>
      <c r="D10" s="5"/>
      <c r="E10" s="9"/>
      <c r="F10">
        <f t="shared" si="0"/>
        <v>0</v>
      </c>
    </row>
    <row r="11" spans="1:10" ht="33" x14ac:dyDescent="0.3">
      <c r="A11" s="18" t="s">
        <v>211</v>
      </c>
      <c r="B11" s="5"/>
      <c r="C11" s="5"/>
      <c r="D11" s="5"/>
      <c r="E11" s="9"/>
      <c r="F11">
        <f t="shared" si="0"/>
        <v>0</v>
      </c>
    </row>
    <row r="12" spans="1:10" ht="33" x14ac:dyDescent="0.3">
      <c r="A12" s="19" t="s">
        <v>212</v>
      </c>
      <c r="B12" s="8"/>
      <c r="C12" s="8"/>
      <c r="D12" s="8"/>
      <c r="E12" s="10"/>
      <c r="F12">
        <f t="shared" si="0"/>
        <v>0</v>
      </c>
      <c r="G12" t="s">
        <v>35</v>
      </c>
      <c r="H12" t="s">
        <v>221</v>
      </c>
      <c r="I12" t="s">
        <v>36</v>
      </c>
      <c r="J12" t="s">
        <v>222</v>
      </c>
    </row>
    <row r="13" spans="1:10" x14ac:dyDescent="0.3">
      <c r="A13" s="2"/>
      <c r="F13">
        <f>SUM(F3:F12)</f>
        <v>0</v>
      </c>
      <c r="G13">
        <f>COUNTIF(F3:F12,"=2")</f>
        <v>0</v>
      </c>
      <c r="H13">
        <f>COUNTIF(F3:F12,"=1")</f>
        <v>0</v>
      </c>
      <c r="I13">
        <f>COUNTIF(F3:F12,"=0")</f>
        <v>10</v>
      </c>
      <c r="J13">
        <v>10</v>
      </c>
    </row>
  </sheetData>
  <dataValidations count="1">
    <dataValidation type="list" allowBlank="1" showInputMessage="1" showErrorMessage="1" sqref="B3:B13">
      <formula1>"No,Partial,Yes"</formula1>
    </dataValidation>
  </dataValidations>
  <pageMargins left="0.7" right="0.7" top="0.75" bottom="0.75" header="0.3" footer="0.3"/>
  <pageSetup paperSize="9" scale="5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6.5" x14ac:dyDescent="0.3"/>
  <sheetData>
    <row r="1" spans="1:1" x14ac:dyDescent="0.3">
      <c r="A1" t="s">
        <v>35</v>
      </c>
    </row>
    <row r="2" spans="1:1" x14ac:dyDescent="0.3">
      <c r="A2"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2" sqref="A2"/>
    </sheetView>
  </sheetViews>
  <sheetFormatPr defaultRowHeight="16.5" x14ac:dyDescent="0.3"/>
  <cols>
    <col min="1" max="1" width="54.5" customWidth="1"/>
    <col min="2" max="2" width="17.75" customWidth="1"/>
    <col min="3" max="3" width="42.625" customWidth="1"/>
    <col min="4" max="4" width="21.125" customWidth="1"/>
    <col min="5" max="5" width="20.125" customWidth="1"/>
    <col min="6" max="6" width="9.25" hidden="1" customWidth="1"/>
    <col min="7" max="7" width="8.5" hidden="1" customWidth="1"/>
    <col min="8" max="8" width="7.125" hidden="1" customWidth="1"/>
    <col min="9" max="9" width="8.125" hidden="1" customWidth="1"/>
    <col min="10" max="10" width="6.875" hidden="1" customWidth="1"/>
  </cols>
  <sheetData>
    <row r="1" spans="1:10" x14ac:dyDescent="0.3">
      <c r="A1" s="1" t="s">
        <v>7</v>
      </c>
      <c r="B1" s="1" t="s">
        <v>8</v>
      </c>
      <c r="C1" s="1" t="s">
        <v>9</v>
      </c>
      <c r="D1" s="1" t="s">
        <v>10</v>
      </c>
      <c r="E1" s="1" t="s">
        <v>11</v>
      </c>
    </row>
    <row r="2" spans="1:10" ht="30.75" customHeight="1" x14ac:dyDescent="0.3">
      <c r="A2" s="2" t="s">
        <v>1</v>
      </c>
      <c r="B2" s="4"/>
      <c r="F2">
        <f>IF(B2="Yes",2,(IF(B2="Partial",1,0)))</f>
        <v>0</v>
      </c>
    </row>
    <row r="3" spans="1:10" ht="30" customHeight="1" x14ac:dyDescent="0.3">
      <c r="A3" s="2" t="s">
        <v>2</v>
      </c>
      <c r="B3" s="4"/>
      <c r="F3">
        <f t="shared" ref="F3:F13" si="0">IF(B3="Yes",2,(IF(B3="Partial",1,0)))</f>
        <v>0</v>
      </c>
    </row>
    <row r="4" spans="1:10" ht="48.75" customHeight="1" x14ac:dyDescent="0.3">
      <c r="A4" s="2" t="s">
        <v>3</v>
      </c>
      <c r="B4" s="4"/>
      <c r="F4">
        <f t="shared" si="0"/>
        <v>0</v>
      </c>
    </row>
    <row r="5" spans="1:10" ht="37.5" customHeight="1" x14ac:dyDescent="0.3">
      <c r="A5" s="2" t="s">
        <v>4</v>
      </c>
      <c r="B5" s="4"/>
      <c r="F5">
        <f t="shared" si="0"/>
        <v>0</v>
      </c>
    </row>
    <row r="6" spans="1:10" ht="28.5" customHeight="1" x14ac:dyDescent="0.3">
      <c r="A6" s="2" t="s">
        <v>5</v>
      </c>
      <c r="B6" s="4"/>
      <c r="F6">
        <f t="shared" si="0"/>
        <v>0</v>
      </c>
    </row>
    <row r="7" spans="1:10" ht="36" customHeight="1" x14ac:dyDescent="0.3">
      <c r="A7" s="2" t="s">
        <v>6</v>
      </c>
      <c r="B7" s="4"/>
      <c r="F7">
        <f t="shared" si="0"/>
        <v>0</v>
      </c>
    </row>
    <row r="8" spans="1:10" ht="36" customHeight="1" x14ac:dyDescent="0.3">
      <c r="A8" s="2" t="s">
        <v>254</v>
      </c>
      <c r="B8" s="4"/>
      <c r="F8">
        <f t="shared" si="0"/>
        <v>0</v>
      </c>
    </row>
    <row r="9" spans="1:10" ht="33" customHeight="1" x14ac:dyDescent="0.3">
      <c r="A9" s="2" t="s">
        <v>255</v>
      </c>
      <c r="B9" s="4"/>
      <c r="F9">
        <f t="shared" si="0"/>
        <v>0</v>
      </c>
    </row>
    <row r="10" spans="1:10" ht="53.25" customHeight="1" x14ac:dyDescent="0.3">
      <c r="A10" s="2" t="s">
        <v>256</v>
      </c>
      <c r="B10" s="4"/>
      <c r="F10">
        <f t="shared" si="0"/>
        <v>0</v>
      </c>
    </row>
    <row r="11" spans="1:10" ht="48.75" customHeight="1" x14ac:dyDescent="0.3">
      <c r="A11" s="2" t="s">
        <v>253</v>
      </c>
      <c r="B11" s="4"/>
      <c r="F11">
        <f t="shared" si="0"/>
        <v>0</v>
      </c>
    </row>
    <row r="12" spans="1:10" ht="69" customHeight="1" x14ac:dyDescent="0.3">
      <c r="A12" s="2" t="s">
        <v>252</v>
      </c>
      <c r="B12" s="4"/>
      <c r="F12">
        <f t="shared" si="0"/>
        <v>0</v>
      </c>
      <c r="G12" t="s">
        <v>36</v>
      </c>
      <c r="H12" t="s">
        <v>217</v>
      </c>
      <c r="I12" t="s">
        <v>35</v>
      </c>
    </row>
    <row r="13" spans="1:10" ht="69" customHeight="1" x14ac:dyDescent="0.3">
      <c r="A13" s="2" t="s">
        <v>251</v>
      </c>
      <c r="B13" s="4"/>
      <c r="F13">
        <f t="shared" si="0"/>
        <v>0</v>
      </c>
    </row>
    <row r="14" spans="1:10" x14ac:dyDescent="0.3">
      <c r="F14">
        <f>SUM(F2:F12)</f>
        <v>0</v>
      </c>
      <c r="G14">
        <f>COUNTIF(F2:F13,"=0")</f>
        <v>12</v>
      </c>
      <c r="H14">
        <f>COUNTIF(F2:F13,"=1")</f>
        <v>0</v>
      </c>
      <c r="I14">
        <f>COUNTIF(F2:F13,"=2")</f>
        <v>0</v>
      </c>
      <c r="J14">
        <f>SUM(G14:I14)</f>
        <v>12</v>
      </c>
    </row>
  </sheetData>
  <dataValidations count="1">
    <dataValidation type="list" allowBlank="1" showInputMessage="1" showErrorMessage="1" sqref="B2:B13">
      <formula1>"No,Partial,Yes"</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F14" sqref="F1:J1048576"/>
    </sheetView>
  </sheetViews>
  <sheetFormatPr defaultRowHeight="16.5" x14ac:dyDescent="0.3"/>
  <cols>
    <col min="1" max="1" width="66.125" customWidth="1"/>
    <col min="2" max="2" width="17.875" customWidth="1"/>
    <col min="3" max="3" width="26.75" customWidth="1"/>
    <col min="4" max="4" width="21.75" customWidth="1"/>
    <col min="5" max="5" width="52.5" customWidth="1"/>
    <col min="6" max="6" width="14.25" hidden="1" customWidth="1"/>
    <col min="7" max="10" width="0" hidden="1" customWidth="1"/>
  </cols>
  <sheetData>
    <row r="1" spans="1:10" x14ac:dyDescent="0.3">
      <c r="A1" s="1" t="s">
        <v>14</v>
      </c>
      <c r="B1" s="1" t="s">
        <v>8</v>
      </c>
      <c r="C1" s="1" t="s">
        <v>9</v>
      </c>
      <c r="D1" s="1" t="s">
        <v>10</v>
      </c>
      <c r="E1" s="1" t="s">
        <v>11</v>
      </c>
    </row>
    <row r="2" spans="1:10" x14ac:dyDescent="0.3">
      <c r="A2" s="3" t="s">
        <v>0</v>
      </c>
      <c r="B2" s="3"/>
      <c r="C2" s="3"/>
      <c r="D2" s="3"/>
      <c r="E2" s="3"/>
    </row>
    <row r="3" spans="1:10" ht="33" x14ac:dyDescent="0.3">
      <c r="A3" s="2" t="s">
        <v>15</v>
      </c>
      <c r="F3">
        <f>IF(B3="Yes",2,(IF(B3="Partial",1,0)))</f>
        <v>0</v>
      </c>
    </row>
    <row r="4" spans="1:10" ht="33" x14ac:dyDescent="0.3">
      <c r="A4" s="2" t="s">
        <v>16</v>
      </c>
      <c r="F4">
        <f t="shared" ref="F4:F9" si="0">IF(B4="Yes",2,(IF(B4="Partial",1,0)))</f>
        <v>0</v>
      </c>
    </row>
    <row r="5" spans="1:10" ht="33" x14ac:dyDescent="0.3">
      <c r="A5" s="2" t="s">
        <v>17</v>
      </c>
      <c r="F5">
        <f t="shared" si="0"/>
        <v>0</v>
      </c>
    </row>
    <row r="6" spans="1:10" ht="33" x14ac:dyDescent="0.3">
      <c r="A6" s="2" t="s">
        <v>18</v>
      </c>
      <c r="F6">
        <f t="shared" si="0"/>
        <v>0</v>
      </c>
    </row>
    <row r="7" spans="1:10" ht="33" x14ac:dyDescent="0.3">
      <c r="A7" s="2" t="s">
        <v>19</v>
      </c>
      <c r="F7">
        <f t="shared" si="0"/>
        <v>0</v>
      </c>
    </row>
    <row r="8" spans="1:10" ht="49.5" x14ac:dyDescent="0.3">
      <c r="A8" s="2" t="s">
        <v>20</v>
      </c>
      <c r="F8">
        <f t="shared" si="0"/>
        <v>0</v>
      </c>
    </row>
    <row r="9" spans="1:10" ht="33" x14ac:dyDescent="0.3">
      <c r="A9" s="2" t="s">
        <v>21</v>
      </c>
      <c r="F9">
        <f t="shared" si="0"/>
        <v>0</v>
      </c>
      <c r="G9" t="s">
        <v>35</v>
      </c>
      <c r="H9" t="s">
        <v>221</v>
      </c>
      <c r="I9" t="s">
        <v>36</v>
      </c>
      <c r="J9" t="s">
        <v>222</v>
      </c>
    </row>
    <row r="10" spans="1:10" x14ac:dyDescent="0.3">
      <c r="A10" s="3" t="s">
        <v>22</v>
      </c>
      <c r="B10" s="3"/>
      <c r="C10" s="3"/>
      <c r="D10" s="3"/>
      <c r="E10" s="3"/>
      <c r="F10" s="3">
        <f>SUM(F3:F9)</f>
        <v>0</v>
      </c>
      <c r="G10">
        <f>COUNTIF(F3:F9,"=2")</f>
        <v>0</v>
      </c>
      <c r="H10">
        <f>COUNTIF(F3:F9,"=1")</f>
        <v>0</v>
      </c>
      <c r="I10">
        <f>COUNTIF(F3:F9,"=0")</f>
        <v>7</v>
      </c>
      <c r="J10">
        <v>7</v>
      </c>
    </row>
    <row r="11" spans="1:10" ht="33" x14ac:dyDescent="0.3">
      <c r="A11" s="2" t="s">
        <v>23</v>
      </c>
      <c r="F11">
        <f>IF(B11="Yes",2,(IF(B11="Partial",1,0)))</f>
        <v>0</v>
      </c>
    </row>
    <row r="12" spans="1:10" ht="33" x14ac:dyDescent="0.3">
      <c r="A12" s="2" t="s">
        <v>24</v>
      </c>
      <c r="F12">
        <f t="shared" ref="F12:F22" si="1">IF(B12="Yes",2,(IF(B12="Partial",1,0)))</f>
        <v>0</v>
      </c>
    </row>
    <row r="13" spans="1:10" ht="33" x14ac:dyDescent="0.3">
      <c r="A13" s="2" t="s">
        <v>25</v>
      </c>
      <c r="F13">
        <f t="shared" si="1"/>
        <v>0</v>
      </c>
    </row>
    <row r="14" spans="1:10" ht="33" x14ac:dyDescent="0.3">
      <c r="A14" s="2" t="s">
        <v>26</v>
      </c>
      <c r="F14">
        <f t="shared" si="1"/>
        <v>0</v>
      </c>
    </row>
    <row r="15" spans="1:10" x14ac:dyDescent="0.3">
      <c r="A15" s="2" t="s">
        <v>27</v>
      </c>
      <c r="F15">
        <f t="shared" si="1"/>
        <v>0</v>
      </c>
    </row>
    <row r="16" spans="1:10" ht="33" x14ac:dyDescent="0.3">
      <c r="A16" s="2" t="s">
        <v>28</v>
      </c>
      <c r="F16">
        <f t="shared" si="1"/>
        <v>0</v>
      </c>
    </row>
    <row r="17" spans="1:10" ht="49.5" x14ac:dyDescent="0.3">
      <c r="A17" s="2" t="s">
        <v>29</v>
      </c>
      <c r="F17">
        <f t="shared" si="1"/>
        <v>0</v>
      </c>
    </row>
    <row r="18" spans="1:10" ht="33" x14ac:dyDescent="0.3">
      <c r="A18" s="2" t="s">
        <v>30</v>
      </c>
      <c r="F18">
        <f t="shared" si="1"/>
        <v>0</v>
      </c>
    </row>
    <row r="19" spans="1:10" ht="33" x14ac:dyDescent="0.3">
      <c r="A19" s="2" t="s">
        <v>31</v>
      </c>
      <c r="F19">
        <f t="shared" si="1"/>
        <v>0</v>
      </c>
    </row>
    <row r="20" spans="1:10" ht="33" x14ac:dyDescent="0.3">
      <c r="A20" s="2" t="s">
        <v>32</v>
      </c>
      <c r="F20">
        <f t="shared" si="1"/>
        <v>0</v>
      </c>
    </row>
    <row r="21" spans="1:10" ht="33" x14ac:dyDescent="0.3">
      <c r="A21" s="2" t="s">
        <v>33</v>
      </c>
      <c r="F21">
        <f t="shared" si="1"/>
        <v>0</v>
      </c>
    </row>
    <row r="22" spans="1:10" x14ac:dyDescent="0.3">
      <c r="A22" s="2" t="s">
        <v>34</v>
      </c>
      <c r="F22">
        <f t="shared" si="1"/>
        <v>0</v>
      </c>
      <c r="G22" t="s">
        <v>35</v>
      </c>
      <c r="H22" t="s">
        <v>221</v>
      </c>
      <c r="I22" t="s">
        <v>36</v>
      </c>
      <c r="J22" t="s">
        <v>222</v>
      </c>
    </row>
    <row r="23" spans="1:10" x14ac:dyDescent="0.3">
      <c r="F23">
        <f>SUM(F11:F22)</f>
        <v>0</v>
      </c>
      <c r="G23">
        <f>COUNTIF(F11:F22,"=2")</f>
        <v>0</v>
      </c>
      <c r="H23">
        <f>COUNTIF(F11:F22,"=1")</f>
        <v>0</v>
      </c>
      <c r="I23">
        <f>COUNTIF(F11:F22,"=0")</f>
        <v>12</v>
      </c>
      <c r="J23">
        <v>12</v>
      </c>
    </row>
  </sheetData>
  <dataValidations count="1">
    <dataValidation type="list" allowBlank="1" showInputMessage="1" showErrorMessage="1" sqref="B3:B9 B11:B22">
      <formula1>"No,Partial,Yes"</formula1>
    </dataValidation>
  </dataValidations>
  <pageMargins left="0.7" right="0.7" top="0.75" bottom="0.75"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F1" sqref="F1:J1048576"/>
    </sheetView>
  </sheetViews>
  <sheetFormatPr defaultRowHeight="16.5" x14ac:dyDescent="0.3"/>
  <cols>
    <col min="1" max="1" width="55.25" customWidth="1"/>
    <col min="2" max="2" width="18" customWidth="1"/>
    <col min="3" max="3" width="24.625" customWidth="1"/>
    <col min="4" max="4" width="19.5" customWidth="1"/>
    <col min="5" max="5" width="45.25" customWidth="1"/>
    <col min="6" max="6" width="8.5" hidden="1" customWidth="1"/>
    <col min="7" max="10" width="0" hidden="1" customWidth="1"/>
  </cols>
  <sheetData>
    <row r="1" spans="1:10" x14ac:dyDescent="0.3">
      <c r="A1" s="1" t="s">
        <v>12</v>
      </c>
      <c r="B1" s="1" t="s">
        <v>8</v>
      </c>
      <c r="C1" s="1" t="s">
        <v>9</v>
      </c>
      <c r="D1" s="1" t="s">
        <v>10</v>
      </c>
      <c r="E1" s="1" t="s">
        <v>11</v>
      </c>
    </row>
    <row r="2" spans="1:10" x14ac:dyDescent="0.3">
      <c r="A2" s="3" t="s">
        <v>13</v>
      </c>
      <c r="B2" s="3"/>
      <c r="C2" s="3"/>
      <c r="D2" s="3"/>
      <c r="E2" s="3"/>
    </row>
    <row r="3" spans="1:10" ht="66" x14ac:dyDescent="0.3">
      <c r="A3" s="2" t="s">
        <v>51</v>
      </c>
      <c r="F3">
        <f>IF(B3="Yes",2,(IF(B3="Partial",1,0)))</f>
        <v>0</v>
      </c>
    </row>
    <row r="4" spans="1:10" ht="33" x14ac:dyDescent="0.3">
      <c r="A4" s="2" t="s">
        <v>52</v>
      </c>
      <c r="F4">
        <f t="shared" ref="F4:F7" si="0">IF(B4="Yes",2,(IF(B4="Partial",1,0)))</f>
        <v>0</v>
      </c>
    </row>
    <row r="5" spans="1:10" ht="49.5" x14ac:dyDescent="0.3">
      <c r="A5" s="2" t="s">
        <v>53</v>
      </c>
      <c r="F5">
        <f t="shared" si="0"/>
        <v>0</v>
      </c>
    </row>
    <row r="6" spans="1:10" ht="33" x14ac:dyDescent="0.3">
      <c r="A6" s="2" t="s">
        <v>54</v>
      </c>
      <c r="F6">
        <f t="shared" si="0"/>
        <v>0</v>
      </c>
    </row>
    <row r="7" spans="1:10" ht="49.5" x14ac:dyDescent="0.3">
      <c r="A7" s="2" t="s">
        <v>55</v>
      </c>
      <c r="F7">
        <f t="shared" si="0"/>
        <v>0</v>
      </c>
      <c r="G7" t="s">
        <v>35</v>
      </c>
      <c r="H7" t="s">
        <v>221</v>
      </c>
      <c r="I7" t="s">
        <v>36</v>
      </c>
      <c r="J7" t="s">
        <v>222</v>
      </c>
    </row>
    <row r="8" spans="1:10" x14ac:dyDescent="0.3">
      <c r="A8" s="3" t="s">
        <v>56</v>
      </c>
      <c r="B8" s="3"/>
      <c r="C8" s="3"/>
      <c r="D8" s="3"/>
      <c r="E8" s="3"/>
      <c r="F8" s="3">
        <f>SUM(F3:F7)</f>
        <v>0</v>
      </c>
      <c r="G8">
        <f>COUNTIF(F3:F7,"=2")</f>
        <v>0</v>
      </c>
      <c r="H8">
        <f>COUNTIF(F3:F7,"=1")</f>
        <v>0</v>
      </c>
      <c r="I8">
        <f>COUNTIF(F3:F7,"=0")</f>
        <v>5</v>
      </c>
      <c r="J8">
        <v>5</v>
      </c>
    </row>
    <row r="9" spans="1:10" ht="33" x14ac:dyDescent="0.3">
      <c r="A9" s="2" t="s">
        <v>57</v>
      </c>
      <c r="F9">
        <f>IF(B9="Yes",2,(IF(B9="Partial",1,0)))</f>
        <v>0</v>
      </c>
    </row>
    <row r="10" spans="1:10" ht="33" x14ac:dyDescent="0.3">
      <c r="A10" s="2" t="s">
        <v>58</v>
      </c>
      <c r="F10">
        <f t="shared" ref="F10:F13" si="1">IF(B10="Yes",2,(IF(B10="Partial",1,0)))</f>
        <v>0</v>
      </c>
    </row>
    <row r="11" spans="1:10" ht="66" x14ac:dyDescent="0.3">
      <c r="A11" s="2" t="s">
        <v>59</v>
      </c>
      <c r="F11">
        <f t="shared" si="1"/>
        <v>0</v>
      </c>
    </row>
    <row r="12" spans="1:10" ht="33" x14ac:dyDescent="0.3">
      <c r="A12" s="2" t="s">
        <v>60</v>
      </c>
      <c r="F12">
        <f t="shared" si="1"/>
        <v>0</v>
      </c>
    </row>
    <row r="13" spans="1:10" ht="33" x14ac:dyDescent="0.3">
      <c r="A13" s="2" t="s">
        <v>61</v>
      </c>
      <c r="F13">
        <f t="shared" si="1"/>
        <v>0</v>
      </c>
      <c r="G13" t="s">
        <v>35</v>
      </c>
      <c r="H13" t="s">
        <v>221</v>
      </c>
      <c r="I13" t="s">
        <v>36</v>
      </c>
      <c r="J13" t="s">
        <v>222</v>
      </c>
    </row>
    <row r="14" spans="1:10" x14ac:dyDescent="0.3">
      <c r="F14">
        <f>SUM(F9:F13)</f>
        <v>0</v>
      </c>
      <c r="G14">
        <f>COUNTIF(F9:F13,"=2")</f>
        <v>0</v>
      </c>
      <c r="H14">
        <f>COUNTIF(F9:F13,"=1")</f>
        <v>0</v>
      </c>
      <c r="I14">
        <f>COUNTIF(F9:F13,0)</f>
        <v>5</v>
      </c>
      <c r="J14">
        <v>5</v>
      </c>
    </row>
  </sheetData>
  <dataValidations count="1">
    <dataValidation type="list" allowBlank="1" showInputMessage="1" showErrorMessage="1" sqref="B3:B7 B9:B13">
      <formula1>"No,Partial,Yes"</formula1>
    </dataValidation>
  </dataValidation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0" zoomScaleNormal="100" workbookViewId="0">
      <selection activeCell="A11" sqref="A11"/>
    </sheetView>
  </sheetViews>
  <sheetFormatPr defaultRowHeight="16.5" x14ac:dyDescent="0.3"/>
  <cols>
    <col min="1" max="1" width="60.125" customWidth="1"/>
    <col min="2" max="2" width="16.375" customWidth="1"/>
    <col min="3" max="3" width="23.5" customWidth="1"/>
    <col min="4" max="4" width="19.75" customWidth="1"/>
    <col min="5" max="5" width="43.875" customWidth="1"/>
    <col min="6" max="6" width="4.25" hidden="1" customWidth="1"/>
    <col min="7" max="7" width="5.75" hidden="1" customWidth="1"/>
    <col min="8" max="8" width="5.125" hidden="1" customWidth="1"/>
    <col min="9" max="9" width="5" hidden="1" customWidth="1"/>
    <col min="10" max="10" width="9.125" hidden="1" customWidth="1"/>
  </cols>
  <sheetData>
    <row r="1" spans="1:10" x14ac:dyDescent="0.3">
      <c r="A1" s="1" t="s">
        <v>63</v>
      </c>
      <c r="B1" s="1" t="s">
        <v>8</v>
      </c>
      <c r="C1" s="1" t="s">
        <v>9</v>
      </c>
      <c r="D1" s="1" t="s">
        <v>10</v>
      </c>
      <c r="E1" s="1" t="s">
        <v>11</v>
      </c>
    </row>
    <row r="2" spans="1:10" x14ac:dyDescent="0.3">
      <c r="A2" s="3" t="s">
        <v>13</v>
      </c>
      <c r="B2" s="3"/>
      <c r="C2" s="3"/>
      <c r="D2" s="3"/>
      <c r="E2" s="3"/>
    </row>
    <row r="3" spans="1:10" ht="153.75" customHeight="1" x14ac:dyDescent="0.3">
      <c r="A3" s="2" t="s">
        <v>62</v>
      </c>
      <c r="F3">
        <f>IF(B3="Yes",2,(IF(B3="Partial",1,0)))</f>
        <v>0</v>
      </c>
    </row>
    <row r="4" spans="1:10" ht="58.5" customHeight="1" x14ac:dyDescent="0.3">
      <c r="A4" s="2" t="s">
        <v>64</v>
      </c>
      <c r="F4">
        <f t="shared" ref="F4:F11" si="0">IF(B4="Yes",2,(IF(B4="Partial",1,0)))</f>
        <v>0</v>
      </c>
    </row>
    <row r="5" spans="1:10" ht="35.25" customHeight="1" x14ac:dyDescent="0.3">
      <c r="A5" s="2" t="s">
        <v>65</v>
      </c>
      <c r="F5">
        <f t="shared" si="0"/>
        <v>0</v>
      </c>
    </row>
    <row r="6" spans="1:10" ht="53.25" customHeight="1" x14ac:dyDescent="0.3">
      <c r="A6" s="2" t="s">
        <v>66</v>
      </c>
      <c r="F6">
        <f t="shared" si="0"/>
        <v>0</v>
      </c>
    </row>
    <row r="7" spans="1:10" ht="37.5" customHeight="1" x14ac:dyDescent="0.3">
      <c r="A7" s="2" t="s">
        <v>67</v>
      </c>
      <c r="F7">
        <f t="shared" si="0"/>
        <v>0</v>
      </c>
    </row>
    <row r="8" spans="1:10" ht="37.5" customHeight="1" x14ac:dyDescent="0.3">
      <c r="A8" s="2" t="s">
        <v>68</v>
      </c>
      <c r="F8">
        <f t="shared" si="0"/>
        <v>0</v>
      </c>
    </row>
    <row r="9" spans="1:10" ht="37.5" customHeight="1" x14ac:dyDescent="0.3">
      <c r="A9" s="2" t="s">
        <v>69</v>
      </c>
      <c r="F9">
        <f t="shared" si="0"/>
        <v>0</v>
      </c>
    </row>
    <row r="10" spans="1:10" ht="37.5" customHeight="1" x14ac:dyDescent="0.3">
      <c r="A10" s="2" t="s">
        <v>70</v>
      </c>
      <c r="F10">
        <f t="shared" si="0"/>
        <v>0</v>
      </c>
    </row>
    <row r="11" spans="1:10" ht="104.25" customHeight="1" x14ac:dyDescent="0.3">
      <c r="A11" s="2" t="s">
        <v>231</v>
      </c>
      <c r="F11">
        <f t="shared" si="0"/>
        <v>0</v>
      </c>
      <c r="G11" t="s">
        <v>35</v>
      </c>
      <c r="H11" t="s">
        <v>221</v>
      </c>
      <c r="I11" t="s">
        <v>36</v>
      </c>
      <c r="J11" t="s">
        <v>222</v>
      </c>
    </row>
    <row r="12" spans="1:10" x14ac:dyDescent="0.3">
      <c r="A12" s="3" t="s">
        <v>56</v>
      </c>
      <c r="B12" s="3"/>
      <c r="C12" s="3"/>
      <c r="D12" s="3"/>
      <c r="E12" s="3"/>
      <c r="F12" s="3">
        <f>SUM(F3:F11)</f>
        <v>0</v>
      </c>
      <c r="G12">
        <f>COUNTIF(F3:F11,"=2")</f>
        <v>0</v>
      </c>
      <c r="H12">
        <f>COUNTIF(F3:F11,"=1")</f>
        <v>0</v>
      </c>
      <c r="I12">
        <f>COUNTIF(F3:F11,"=0")</f>
        <v>9</v>
      </c>
      <c r="J12">
        <f>SUM(G12:I12)</f>
        <v>9</v>
      </c>
    </row>
    <row r="13" spans="1:10" ht="63.75" customHeight="1" x14ac:dyDescent="0.3">
      <c r="A13" s="2" t="s">
        <v>71</v>
      </c>
      <c r="F13">
        <f>IF(B13="Yes",2,(IF(B13="Partial",1,0)))</f>
        <v>0</v>
      </c>
    </row>
    <row r="14" spans="1:10" ht="57.75" customHeight="1" x14ac:dyDescent="0.3">
      <c r="A14" s="2" t="s">
        <v>72</v>
      </c>
      <c r="F14">
        <f t="shared" ref="F14:F15" si="1">IF(B14="Yes",2,(IF(B14="Partial",1,0)))</f>
        <v>0</v>
      </c>
    </row>
    <row r="15" spans="1:10" ht="91.5" customHeight="1" x14ac:dyDescent="0.3">
      <c r="A15" s="2" t="s">
        <v>73</v>
      </c>
      <c r="F15">
        <f t="shared" si="1"/>
        <v>0</v>
      </c>
      <c r="G15" t="s">
        <v>35</v>
      </c>
      <c r="H15" t="s">
        <v>221</v>
      </c>
      <c r="I15" t="s">
        <v>36</v>
      </c>
      <c r="J15" t="s">
        <v>222</v>
      </c>
    </row>
    <row r="16" spans="1:10" ht="65.25" customHeight="1" x14ac:dyDescent="0.3">
      <c r="A16" s="2"/>
      <c r="F16">
        <f>SUM(F13:F15)</f>
        <v>0</v>
      </c>
      <c r="G16">
        <f>COUNTIF(F13:F15,"=2")</f>
        <v>0</v>
      </c>
      <c r="H16">
        <f>COUNTIF(F13:F15,"=1")</f>
        <v>0</v>
      </c>
      <c r="I16">
        <f>COUNTIF(F13:F15,"=0")</f>
        <v>3</v>
      </c>
      <c r="J16">
        <v>3</v>
      </c>
    </row>
    <row r="17" spans="1:1" ht="55.5" customHeight="1" x14ac:dyDescent="0.3">
      <c r="A17" s="2"/>
    </row>
  </sheetData>
  <dataValidations count="2">
    <dataValidation type="list" allowBlank="1" showInputMessage="1" showErrorMessage="1" sqref="B16:B17">
      <formula1>"Coverage"</formula1>
    </dataValidation>
    <dataValidation type="list" allowBlank="1" showInputMessage="1" showErrorMessage="1" sqref="B3:B11 B13:B15">
      <formula1>"No,Partial,Yes"</formula1>
    </dataValidation>
  </dataValidation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4" zoomScaleNormal="100" workbookViewId="0">
      <selection activeCell="B9" sqref="B9"/>
    </sheetView>
  </sheetViews>
  <sheetFormatPr defaultRowHeight="16.5" x14ac:dyDescent="0.3"/>
  <cols>
    <col min="1" max="1" width="61.125" customWidth="1"/>
    <col min="2" max="2" width="15.375" customWidth="1"/>
    <col min="3" max="3" width="22.875" customWidth="1"/>
    <col min="4" max="4" width="19.375" customWidth="1"/>
    <col min="5" max="5" width="45.5" customWidth="1"/>
    <col min="6" max="6" width="9.375" hidden="1" customWidth="1"/>
    <col min="7" max="10" width="0" hidden="1" customWidth="1"/>
  </cols>
  <sheetData>
    <row r="1" spans="1:6" x14ac:dyDescent="0.3">
      <c r="A1" s="1" t="s">
        <v>91</v>
      </c>
      <c r="B1" s="1" t="s">
        <v>8</v>
      </c>
      <c r="C1" s="1" t="s">
        <v>9</v>
      </c>
      <c r="D1" s="1" t="s">
        <v>10</v>
      </c>
      <c r="E1" s="1" t="s">
        <v>11</v>
      </c>
    </row>
    <row r="2" spans="1:6" x14ac:dyDescent="0.3">
      <c r="A2" s="3" t="s">
        <v>13</v>
      </c>
      <c r="B2" s="3"/>
      <c r="C2" s="3"/>
      <c r="D2" s="3"/>
      <c r="E2" s="3"/>
    </row>
    <row r="3" spans="1:6" ht="33" x14ac:dyDescent="0.3">
      <c r="A3" s="2" t="s">
        <v>74</v>
      </c>
      <c r="F3">
        <f>IF(B3="Yes",2,(IF(B3="Partial",1,0)))</f>
        <v>0</v>
      </c>
    </row>
    <row r="4" spans="1:6" ht="33" x14ac:dyDescent="0.3">
      <c r="A4" s="2" t="s">
        <v>75</v>
      </c>
      <c r="F4">
        <f t="shared" ref="F4:F18" si="0">IF(B4="Yes",2,(IF(B4="Partial",1,0)))</f>
        <v>0</v>
      </c>
    </row>
    <row r="5" spans="1:6" x14ac:dyDescent="0.3">
      <c r="A5" s="2" t="s">
        <v>76</v>
      </c>
      <c r="F5">
        <f t="shared" si="0"/>
        <v>0</v>
      </c>
    </row>
    <row r="6" spans="1:6" ht="33" x14ac:dyDescent="0.3">
      <c r="A6" s="2" t="s">
        <v>77</v>
      </c>
      <c r="F6">
        <f t="shared" si="0"/>
        <v>0</v>
      </c>
    </row>
    <row r="7" spans="1:6" ht="33" x14ac:dyDescent="0.3">
      <c r="A7" s="2" t="s">
        <v>78</v>
      </c>
      <c r="F7">
        <f t="shared" si="0"/>
        <v>0</v>
      </c>
    </row>
    <row r="8" spans="1:6" ht="33" x14ac:dyDescent="0.3">
      <c r="A8" s="2" t="s">
        <v>79</v>
      </c>
      <c r="F8">
        <f t="shared" si="0"/>
        <v>0</v>
      </c>
    </row>
    <row r="9" spans="1:6" ht="66" x14ac:dyDescent="0.3">
      <c r="A9" s="2" t="s">
        <v>232</v>
      </c>
      <c r="F9">
        <f t="shared" si="0"/>
        <v>0</v>
      </c>
    </row>
    <row r="10" spans="1:6" ht="33" x14ac:dyDescent="0.3">
      <c r="A10" s="2" t="s">
        <v>80</v>
      </c>
      <c r="F10">
        <f t="shared" si="0"/>
        <v>0</v>
      </c>
    </row>
    <row r="11" spans="1:6" ht="66" x14ac:dyDescent="0.3">
      <c r="A11" s="2" t="s">
        <v>81</v>
      </c>
      <c r="F11">
        <f t="shared" si="0"/>
        <v>0</v>
      </c>
    </row>
    <row r="12" spans="1:6" ht="33" x14ac:dyDescent="0.3">
      <c r="A12" s="2" t="s">
        <v>82</v>
      </c>
      <c r="F12">
        <f t="shared" si="0"/>
        <v>0</v>
      </c>
    </row>
    <row r="13" spans="1:6" ht="49.5" x14ac:dyDescent="0.3">
      <c r="A13" s="2" t="s">
        <v>83</v>
      </c>
      <c r="F13">
        <f t="shared" si="0"/>
        <v>0</v>
      </c>
    </row>
    <row r="14" spans="1:6" ht="66" x14ac:dyDescent="0.3">
      <c r="A14" s="2" t="s">
        <v>84</v>
      </c>
      <c r="F14">
        <f t="shared" si="0"/>
        <v>0</v>
      </c>
    </row>
    <row r="15" spans="1:6" ht="33" x14ac:dyDescent="0.3">
      <c r="A15" s="2" t="s">
        <v>85</v>
      </c>
      <c r="F15">
        <f t="shared" si="0"/>
        <v>0</v>
      </c>
    </row>
    <row r="16" spans="1:6" ht="33" x14ac:dyDescent="0.3">
      <c r="A16" s="2" t="s">
        <v>86</v>
      </c>
      <c r="F16">
        <f t="shared" si="0"/>
        <v>0</v>
      </c>
    </row>
    <row r="17" spans="1:10" ht="33" x14ac:dyDescent="0.3">
      <c r="A17" s="2" t="s">
        <v>87</v>
      </c>
      <c r="F17">
        <f t="shared" si="0"/>
        <v>0</v>
      </c>
    </row>
    <row r="18" spans="1:10" ht="49.5" x14ac:dyDescent="0.3">
      <c r="A18" s="2" t="s">
        <v>88</v>
      </c>
      <c r="F18">
        <f t="shared" si="0"/>
        <v>0</v>
      </c>
      <c r="G18" t="s">
        <v>35</v>
      </c>
      <c r="H18" t="s">
        <v>221</v>
      </c>
      <c r="I18" t="s">
        <v>36</v>
      </c>
      <c r="J18" t="s">
        <v>222</v>
      </c>
    </row>
    <row r="19" spans="1:10" x14ac:dyDescent="0.3">
      <c r="A19" s="3" t="s">
        <v>56</v>
      </c>
      <c r="B19" s="3"/>
      <c r="C19" s="3"/>
      <c r="D19" s="3"/>
      <c r="E19" s="3"/>
      <c r="F19" s="3">
        <f>SUM(F3:F18)</f>
        <v>0</v>
      </c>
      <c r="G19">
        <f>COUNTIF(F3:F18,"=2")</f>
        <v>0</v>
      </c>
      <c r="H19">
        <f>COUNTIF(F3:F18,"=1")</f>
        <v>0</v>
      </c>
      <c r="I19">
        <f>COUNTIF(F3:F18,"=0")</f>
        <v>16</v>
      </c>
      <c r="J19">
        <v>16</v>
      </c>
    </row>
    <row r="20" spans="1:10" ht="49.5" x14ac:dyDescent="0.3">
      <c r="A20" s="2" t="s">
        <v>89</v>
      </c>
      <c r="F20">
        <f>IF(B20="Yes",2,(IF(B20="Partial",1,0)))</f>
        <v>0</v>
      </c>
    </row>
    <row r="21" spans="1:10" ht="33" x14ac:dyDescent="0.3">
      <c r="A21" s="2" t="s">
        <v>90</v>
      </c>
      <c r="F21">
        <f>IF(B21="Yes",2,(IF(B21="Partial",1,0)))</f>
        <v>0</v>
      </c>
      <c r="G21" t="s">
        <v>35</v>
      </c>
      <c r="H21" t="s">
        <v>221</v>
      </c>
      <c r="I21" t="s">
        <v>36</v>
      </c>
      <c r="J21" t="s">
        <v>222</v>
      </c>
    </row>
    <row r="22" spans="1:10" x14ac:dyDescent="0.3">
      <c r="A22" s="2"/>
      <c r="F22">
        <f>SUM(F20:F21)</f>
        <v>0</v>
      </c>
      <c r="G22">
        <f>COUNTIF(F20:F21,"=2")</f>
        <v>0</v>
      </c>
      <c r="H22">
        <f>COUNTIF(F20:F21,"=1")</f>
        <v>0</v>
      </c>
      <c r="I22">
        <f>COUNTIF(F20:F21,"=0")</f>
        <v>2</v>
      </c>
      <c r="J22">
        <v>2</v>
      </c>
    </row>
  </sheetData>
  <dataValidations count="2">
    <dataValidation type="list" allowBlank="1" showInputMessage="1" showErrorMessage="1" sqref="B22">
      <formula1>"Coverage"</formula1>
    </dataValidation>
    <dataValidation type="list" allowBlank="1" showInputMessage="1" showErrorMessage="1" sqref="B3:B18 B20:B21">
      <formula1>"No,Partial,Yes"</formula1>
    </dataValidation>
  </dataValidation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3" zoomScaleNormal="100" workbookViewId="0">
      <selection activeCell="F13" sqref="F1:J1048576"/>
    </sheetView>
  </sheetViews>
  <sheetFormatPr defaultRowHeight="16.5" x14ac:dyDescent="0.3"/>
  <cols>
    <col min="1" max="1" width="57.875" customWidth="1"/>
    <col min="2" max="2" width="14.75" customWidth="1"/>
    <col min="3" max="3" width="23.25" customWidth="1"/>
    <col min="4" max="4" width="20.625" customWidth="1"/>
    <col min="5" max="5" width="46.5" customWidth="1"/>
    <col min="6" max="6" width="3.875" hidden="1" customWidth="1"/>
    <col min="7" max="7" width="4.125" hidden="1" customWidth="1"/>
    <col min="8" max="8" width="6.25" hidden="1" customWidth="1"/>
    <col min="9" max="9" width="6.125" hidden="1" customWidth="1"/>
    <col min="10" max="10" width="10.5" hidden="1" customWidth="1"/>
  </cols>
  <sheetData>
    <row r="1" spans="1:10" x14ac:dyDescent="0.3">
      <c r="A1" s="1" t="s">
        <v>92</v>
      </c>
      <c r="B1" s="1" t="s">
        <v>8</v>
      </c>
      <c r="C1" s="1" t="s">
        <v>9</v>
      </c>
      <c r="D1" s="1" t="s">
        <v>10</v>
      </c>
      <c r="E1" s="1" t="s">
        <v>11</v>
      </c>
    </row>
    <row r="2" spans="1:10" x14ac:dyDescent="0.3">
      <c r="A2" s="3" t="s">
        <v>13</v>
      </c>
      <c r="B2" s="3"/>
      <c r="C2" s="3"/>
      <c r="D2" s="3"/>
      <c r="E2" s="3"/>
    </row>
    <row r="3" spans="1:10" ht="66" x14ac:dyDescent="0.3">
      <c r="A3" s="2" t="s">
        <v>233</v>
      </c>
      <c r="F3">
        <f>IF(B3="Yes",2,(IF(B3="Partial",1,0)))</f>
        <v>0</v>
      </c>
    </row>
    <row r="4" spans="1:10" ht="33" x14ac:dyDescent="0.3">
      <c r="A4" s="2" t="s">
        <v>93</v>
      </c>
      <c r="F4">
        <f t="shared" ref="F4:F16" si="0">IF(B4="Yes",2,(IF(B4="Partial",1,0)))</f>
        <v>0</v>
      </c>
    </row>
    <row r="5" spans="1:10" ht="33" x14ac:dyDescent="0.3">
      <c r="A5" s="2" t="s">
        <v>234</v>
      </c>
      <c r="F5">
        <f t="shared" si="0"/>
        <v>0</v>
      </c>
    </row>
    <row r="6" spans="1:10" ht="99" x14ac:dyDescent="0.3">
      <c r="A6" s="2" t="s">
        <v>235</v>
      </c>
      <c r="F6">
        <f t="shared" si="0"/>
        <v>0</v>
      </c>
    </row>
    <row r="7" spans="1:10" ht="82.5" x14ac:dyDescent="0.3">
      <c r="A7" s="2" t="s">
        <v>236</v>
      </c>
      <c r="F7">
        <f t="shared" si="0"/>
        <v>0</v>
      </c>
    </row>
    <row r="8" spans="1:10" ht="33" x14ac:dyDescent="0.3">
      <c r="A8" s="2" t="s">
        <v>237</v>
      </c>
      <c r="F8">
        <f t="shared" si="0"/>
        <v>0</v>
      </c>
    </row>
    <row r="9" spans="1:10" ht="33" x14ac:dyDescent="0.3">
      <c r="A9" s="2" t="s">
        <v>238</v>
      </c>
      <c r="F9">
        <f t="shared" si="0"/>
        <v>0</v>
      </c>
    </row>
    <row r="10" spans="1:10" ht="33" x14ac:dyDescent="0.3">
      <c r="A10" s="2" t="s">
        <v>239</v>
      </c>
      <c r="F10">
        <f t="shared" si="0"/>
        <v>0</v>
      </c>
    </row>
    <row r="11" spans="1:10" ht="33" x14ac:dyDescent="0.3">
      <c r="A11" s="2" t="s">
        <v>240</v>
      </c>
      <c r="F11">
        <f t="shared" si="0"/>
        <v>0</v>
      </c>
    </row>
    <row r="12" spans="1:10" ht="33" x14ac:dyDescent="0.3">
      <c r="A12" s="2" t="s">
        <v>241</v>
      </c>
      <c r="F12">
        <f t="shared" si="0"/>
        <v>0</v>
      </c>
    </row>
    <row r="13" spans="1:10" ht="49.5" x14ac:dyDescent="0.3">
      <c r="A13" s="2" t="s">
        <v>242</v>
      </c>
      <c r="F13">
        <f t="shared" si="0"/>
        <v>0</v>
      </c>
    </row>
    <row r="14" spans="1:10" ht="49.5" x14ac:dyDescent="0.3">
      <c r="A14" s="2" t="s">
        <v>243</v>
      </c>
      <c r="F14">
        <f t="shared" si="0"/>
        <v>0</v>
      </c>
    </row>
    <row r="15" spans="1:10" ht="33" x14ac:dyDescent="0.3">
      <c r="A15" s="2" t="s">
        <v>244</v>
      </c>
      <c r="F15">
        <f t="shared" si="0"/>
        <v>0</v>
      </c>
    </row>
    <row r="16" spans="1:10" ht="66" x14ac:dyDescent="0.3">
      <c r="A16" s="2" t="s">
        <v>245</v>
      </c>
      <c r="F16">
        <f t="shared" si="0"/>
        <v>0</v>
      </c>
      <c r="G16" t="s">
        <v>35</v>
      </c>
      <c r="H16" t="s">
        <v>221</v>
      </c>
      <c r="I16" t="s">
        <v>36</v>
      </c>
      <c r="J16" t="s">
        <v>222</v>
      </c>
    </row>
    <row r="17" spans="1:10" x14ac:dyDescent="0.3">
      <c r="A17" s="3" t="s">
        <v>56</v>
      </c>
      <c r="B17" s="3"/>
      <c r="C17" s="3"/>
      <c r="D17" s="3"/>
      <c r="E17" s="3"/>
      <c r="F17" s="3">
        <f>SUM(F3:F16)</f>
        <v>0</v>
      </c>
      <c r="G17">
        <f>COUNTIF(F3:F16,"=2")</f>
        <v>0</v>
      </c>
      <c r="H17">
        <f>COUNTIF(F3:F16,"=1")</f>
        <v>0</v>
      </c>
      <c r="I17">
        <f>COUNTIF(F3:F16,"=0")</f>
        <v>14</v>
      </c>
      <c r="J17">
        <f>SUM(G17:I17)</f>
        <v>14</v>
      </c>
    </row>
    <row r="18" spans="1:10" ht="33" x14ac:dyDescent="0.3">
      <c r="A18" s="2" t="s">
        <v>94</v>
      </c>
      <c r="F18">
        <f>IF(B18="Yes",2,(IF(B18="Partial",1,0)))</f>
        <v>0</v>
      </c>
    </row>
    <row r="19" spans="1:10" ht="33" x14ac:dyDescent="0.3">
      <c r="A19" s="2" t="s">
        <v>95</v>
      </c>
      <c r="F19">
        <f t="shared" ref="F19:F23" si="1">IF(B19="Yes",2,(IF(B19="Partial",1,0)))</f>
        <v>0</v>
      </c>
    </row>
    <row r="20" spans="1:10" ht="33" x14ac:dyDescent="0.3">
      <c r="A20" s="2" t="s">
        <v>96</v>
      </c>
      <c r="F20">
        <f t="shared" si="1"/>
        <v>0</v>
      </c>
    </row>
    <row r="21" spans="1:10" ht="33" x14ac:dyDescent="0.3">
      <c r="A21" s="2" t="s">
        <v>97</v>
      </c>
      <c r="F21">
        <f t="shared" si="1"/>
        <v>0</v>
      </c>
    </row>
    <row r="22" spans="1:10" ht="49.5" x14ac:dyDescent="0.3">
      <c r="A22" s="2" t="s">
        <v>98</v>
      </c>
      <c r="F22">
        <f t="shared" si="1"/>
        <v>0</v>
      </c>
    </row>
    <row r="23" spans="1:10" ht="49.5" x14ac:dyDescent="0.3">
      <c r="A23" s="2" t="s">
        <v>99</v>
      </c>
      <c r="F23">
        <f t="shared" si="1"/>
        <v>0</v>
      </c>
      <c r="G23" t="s">
        <v>35</v>
      </c>
      <c r="H23" t="s">
        <v>221</v>
      </c>
      <c r="I23" t="s">
        <v>36</v>
      </c>
      <c r="J23" t="s">
        <v>222</v>
      </c>
    </row>
    <row r="24" spans="1:10" x14ac:dyDescent="0.3">
      <c r="A24" s="2"/>
      <c r="F24">
        <f>SUM(F18:F23)</f>
        <v>0</v>
      </c>
      <c r="G24">
        <f>COUNTIF(F18:F23,"=2")</f>
        <v>0</v>
      </c>
      <c r="H24">
        <f>COUNTIF(F18:F23,"=1")</f>
        <v>0</v>
      </c>
      <c r="I24">
        <f>COUNTIF(F18:F23,"=0")</f>
        <v>6</v>
      </c>
      <c r="J24">
        <v>6</v>
      </c>
    </row>
  </sheetData>
  <dataValidations count="2">
    <dataValidation type="list" allowBlank="1" showInputMessage="1" showErrorMessage="1" sqref="B24">
      <formula1>"Coverage"</formula1>
    </dataValidation>
    <dataValidation type="list" allowBlank="1" showInputMessage="1" showErrorMessage="1" sqref="B3:B16 B18:B23">
      <formula1>"No,Partial,Yes"</formula1>
    </dataValidation>
  </dataValidations>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A7" sqref="A7"/>
    </sheetView>
  </sheetViews>
  <sheetFormatPr defaultRowHeight="16.5" x14ac:dyDescent="0.3"/>
  <cols>
    <col min="1" max="1" width="52.75" customWidth="1"/>
    <col min="2" max="2" width="15.25" customWidth="1"/>
    <col min="3" max="3" width="24.75" customWidth="1"/>
    <col min="4" max="4" width="19.375" customWidth="1"/>
    <col min="5" max="5" width="49.5" customWidth="1"/>
    <col min="6" max="6" width="7.625" hidden="1" customWidth="1"/>
    <col min="7" max="10" width="0" hidden="1" customWidth="1"/>
  </cols>
  <sheetData>
    <row r="1" spans="1:10" x14ac:dyDescent="0.3">
      <c r="A1" s="1" t="s">
        <v>100</v>
      </c>
      <c r="B1" s="1" t="s">
        <v>8</v>
      </c>
      <c r="C1" s="1" t="s">
        <v>9</v>
      </c>
      <c r="D1" s="1" t="s">
        <v>10</v>
      </c>
      <c r="E1" s="1" t="s">
        <v>11</v>
      </c>
    </row>
    <row r="2" spans="1:10" x14ac:dyDescent="0.3">
      <c r="A2" s="3" t="s">
        <v>13</v>
      </c>
      <c r="B2" s="3"/>
      <c r="C2" s="3"/>
      <c r="D2" s="3"/>
      <c r="E2" s="3"/>
    </row>
    <row r="3" spans="1:10" ht="33" x14ac:dyDescent="0.3">
      <c r="A3" s="2" t="s">
        <v>101</v>
      </c>
      <c r="F3">
        <f>IF(B3="Yes",2,(IF(B3="Partial",1,0)))</f>
        <v>0</v>
      </c>
    </row>
    <row r="4" spans="1:10" ht="99" x14ac:dyDescent="0.3">
      <c r="A4" s="2" t="s">
        <v>246</v>
      </c>
      <c r="F4">
        <f t="shared" ref="F4:F7" si="0">IF(B4="Yes",2,(IF(B4="Partial",1,0)))</f>
        <v>0</v>
      </c>
    </row>
    <row r="5" spans="1:10" ht="33" x14ac:dyDescent="0.3">
      <c r="A5" s="2" t="s">
        <v>102</v>
      </c>
      <c r="F5">
        <f t="shared" si="0"/>
        <v>0</v>
      </c>
    </row>
    <row r="6" spans="1:10" ht="49.5" x14ac:dyDescent="0.3">
      <c r="A6" s="2" t="s">
        <v>103</v>
      </c>
      <c r="F6">
        <f t="shared" si="0"/>
        <v>0</v>
      </c>
    </row>
    <row r="7" spans="1:10" ht="49.5" x14ac:dyDescent="0.3">
      <c r="A7" s="2" t="s">
        <v>104</v>
      </c>
      <c r="F7">
        <f t="shared" si="0"/>
        <v>0</v>
      </c>
      <c r="G7" t="s">
        <v>35</v>
      </c>
      <c r="H7" t="s">
        <v>221</v>
      </c>
      <c r="I7" t="s">
        <v>36</v>
      </c>
      <c r="J7" t="s">
        <v>222</v>
      </c>
    </row>
    <row r="8" spans="1:10" x14ac:dyDescent="0.3">
      <c r="A8" s="3" t="s">
        <v>56</v>
      </c>
      <c r="B8" s="3"/>
      <c r="C8" s="3"/>
      <c r="D8" s="3"/>
      <c r="E8" s="3"/>
      <c r="F8" s="3">
        <f>SUM(F3:F7)</f>
        <v>0</v>
      </c>
      <c r="G8">
        <f>COUNTIF(F3:F7,"=2")</f>
        <v>0</v>
      </c>
      <c r="H8">
        <f>COUNTIF(F3:F7,"=1")</f>
        <v>0</v>
      </c>
      <c r="I8">
        <f>COUNTIF(F3:F7,"=0")</f>
        <v>5</v>
      </c>
      <c r="J8">
        <v>5</v>
      </c>
    </row>
    <row r="9" spans="1:10" ht="33" x14ac:dyDescent="0.3">
      <c r="A9" s="2" t="s">
        <v>105</v>
      </c>
      <c r="F9">
        <f>IF(B9="Yes",2,(IF(B9="Partial",1,0)))</f>
        <v>0</v>
      </c>
    </row>
    <row r="10" spans="1:10" ht="33" x14ac:dyDescent="0.3">
      <c r="A10" s="2" t="s">
        <v>106</v>
      </c>
      <c r="F10">
        <f t="shared" ref="F10:F17" si="1">IF(B10="Yes",2,(IF(B10="Partial",1,0)))</f>
        <v>0</v>
      </c>
    </row>
    <row r="11" spans="1:10" ht="49.5" x14ac:dyDescent="0.3">
      <c r="A11" s="2" t="s">
        <v>107</v>
      </c>
      <c r="F11">
        <f t="shared" si="1"/>
        <v>0</v>
      </c>
    </row>
    <row r="12" spans="1:10" ht="33" x14ac:dyDescent="0.3">
      <c r="A12" s="2" t="s">
        <v>108</v>
      </c>
      <c r="F12">
        <f t="shared" si="1"/>
        <v>0</v>
      </c>
    </row>
    <row r="13" spans="1:10" ht="33" x14ac:dyDescent="0.3">
      <c r="A13" s="2" t="s">
        <v>109</v>
      </c>
      <c r="F13">
        <f t="shared" si="1"/>
        <v>0</v>
      </c>
    </row>
    <row r="14" spans="1:10" ht="99" x14ac:dyDescent="0.3">
      <c r="A14" s="2" t="s">
        <v>110</v>
      </c>
      <c r="F14">
        <f t="shared" si="1"/>
        <v>0</v>
      </c>
    </row>
    <row r="15" spans="1:10" ht="33" x14ac:dyDescent="0.3">
      <c r="A15" s="2" t="s">
        <v>111</v>
      </c>
      <c r="F15">
        <f t="shared" si="1"/>
        <v>0</v>
      </c>
    </row>
    <row r="16" spans="1:10" ht="49.5" x14ac:dyDescent="0.3">
      <c r="A16" s="2" t="s">
        <v>112</v>
      </c>
      <c r="F16">
        <f t="shared" si="1"/>
        <v>0</v>
      </c>
    </row>
    <row r="17" spans="1:10" ht="49.5" x14ac:dyDescent="0.3">
      <c r="A17" s="2" t="s">
        <v>113</v>
      </c>
      <c r="F17">
        <f t="shared" si="1"/>
        <v>0</v>
      </c>
      <c r="G17" t="s">
        <v>35</v>
      </c>
      <c r="H17" t="s">
        <v>221</v>
      </c>
      <c r="I17" t="s">
        <v>36</v>
      </c>
      <c r="J17" t="s">
        <v>222</v>
      </c>
    </row>
    <row r="18" spans="1:10" x14ac:dyDescent="0.3">
      <c r="A18" s="2"/>
      <c r="F18">
        <f>SUM(F9:F17)</f>
        <v>0</v>
      </c>
      <c r="G18">
        <f>COUNTIF(F9:F17,"=2")</f>
        <v>0</v>
      </c>
      <c r="H18">
        <f>COUNTIF(F9:F17,"=1")</f>
        <v>0</v>
      </c>
      <c r="I18">
        <f>COUNTIF(F9:F17,"=0")</f>
        <v>9</v>
      </c>
      <c r="J18">
        <v>9</v>
      </c>
    </row>
  </sheetData>
  <dataValidations count="1">
    <dataValidation type="list" allowBlank="1" showInputMessage="1" showErrorMessage="1" sqref="B9:B18 B3:B7">
      <formula1>"No,Partial,Yes"</formula1>
    </dataValidation>
  </dataValidations>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B10" zoomScaleNormal="100" workbookViewId="0">
      <selection activeCell="F10" sqref="F1:J1048576"/>
    </sheetView>
  </sheetViews>
  <sheetFormatPr defaultRowHeight="16.5" x14ac:dyDescent="0.3"/>
  <cols>
    <col min="1" max="1" width="57" customWidth="1"/>
    <col min="2" max="2" width="15.125" customWidth="1"/>
    <col min="3" max="3" width="23" customWidth="1"/>
    <col min="4" max="4" width="19.875" customWidth="1"/>
    <col min="5" max="5" width="47.875" customWidth="1"/>
    <col min="6" max="6" width="5.375" hidden="1" customWidth="1"/>
    <col min="7" max="7" width="5.25" hidden="1" customWidth="1"/>
    <col min="8" max="8" width="6" hidden="1" customWidth="1"/>
    <col min="9" max="9" width="6.25" hidden="1" customWidth="1"/>
    <col min="10" max="10" width="8.125" hidden="1" customWidth="1"/>
  </cols>
  <sheetData>
    <row r="1" spans="1:10" x14ac:dyDescent="0.3">
      <c r="A1" s="1" t="s">
        <v>114</v>
      </c>
      <c r="B1" s="1" t="s">
        <v>8</v>
      </c>
      <c r="C1" s="1" t="s">
        <v>9</v>
      </c>
      <c r="D1" s="1" t="s">
        <v>10</v>
      </c>
      <c r="E1" s="1" t="s">
        <v>11</v>
      </c>
    </row>
    <row r="2" spans="1:10" x14ac:dyDescent="0.3">
      <c r="A2" s="3" t="s">
        <v>13</v>
      </c>
      <c r="B2" s="3"/>
      <c r="C2" s="3"/>
      <c r="D2" s="3"/>
      <c r="E2" s="3"/>
    </row>
    <row r="3" spans="1:10" ht="49.5" x14ac:dyDescent="0.3">
      <c r="A3" s="2" t="s">
        <v>115</v>
      </c>
      <c r="F3">
        <f>IF(B3="Yes",2,(IF(B3="Partial",1,0)))</f>
        <v>0</v>
      </c>
    </row>
    <row r="4" spans="1:10" ht="33" x14ac:dyDescent="0.3">
      <c r="A4" s="2" t="s">
        <v>116</v>
      </c>
      <c r="F4">
        <f t="shared" ref="F4:F15" si="0">IF(B4="Yes",2,(IF(B4="Partial",1,0)))</f>
        <v>0</v>
      </c>
    </row>
    <row r="5" spans="1:10" ht="49.5" x14ac:dyDescent="0.3">
      <c r="A5" s="2" t="s">
        <v>117</v>
      </c>
      <c r="F5">
        <f t="shared" si="0"/>
        <v>0</v>
      </c>
    </row>
    <row r="6" spans="1:10" ht="33" x14ac:dyDescent="0.3">
      <c r="A6" s="2" t="s">
        <v>118</v>
      </c>
      <c r="F6">
        <f t="shared" si="0"/>
        <v>0</v>
      </c>
    </row>
    <row r="7" spans="1:10" ht="33" x14ac:dyDescent="0.3">
      <c r="A7" s="2" t="s">
        <v>119</v>
      </c>
      <c r="F7">
        <f t="shared" si="0"/>
        <v>0</v>
      </c>
    </row>
    <row r="8" spans="1:10" ht="33" x14ac:dyDescent="0.3">
      <c r="A8" s="2" t="s">
        <v>120</v>
      </c>
      <c r="F8">
        <f t="shared" si="0"/>
        <v>0</v>
      </c>
    </row>
    <row r="9" spans="1:10" ht="33" x14ac:dyDescent="0.3">
      <c r="A9" s="2" t="s">
        <v>121</v>
      </c>
      <c r="F9">
        <f t="shared" si="0"/>
        <v>0</v>
      </c>
    </row>
    <row r="10" spans="1:10" ht="33" x14ac:dyDescent="0.3">
      <c r="A10" s="2" t="s">
        <v>122</v>
      </c>
      <c r="F10">
        <f t="shared" si="0"/>
        <v>0</v>
      </c>
    </row>
    <row r="11" spans="1:10" ht="33" x14ac:dyDescent="0.3">
      <c r="A11" s="2" t="s">
        <v>123</v>
      </c>
      <c r="F11">
        <f t="shared" si="0"/>
        <v>0</v>
      </c>
    </row>
    <row r="12" spans="1:10" ht="33" x14ac:dyDescent="0.3">
      <c r="A12" s="2" t="s">
        <v>124</v>
      </c>
      <c r="F12">
        <f t="shared" si="0"/>
        <v>0</v>
      </c>
    </row>
    <row r="13" spans="1:10" ht="49.5" x14ac:dyDescent="0.3">
      <c r="A13" s="2" t="s">
        <v>125</v>
      </c>
      <c r="F13">
        <f t="shared" si="0"/>
        <v>0</v>
      </c>
    </row>
    <row r="14" spans="1:10" ht="49.5" x14ac:dyDescent="0.3">
      <c r="A14" s="2" t="s">
        <v>126</v>
      </c>
      <c r="F14">
        <f t="shared" si="0"/>
        <v>0</v>
      </c>
    </row>
    <row r="15" spans="1:10" ht="49.5" x14ac:dyDescent="0.3">
      <c r="A15" s="2" t="s">
        <v>247</v>
      </c>
      <c r="F15">
        <f t="shared" si="0"/>
        <v>0</v>
      </c>
      <c r="G15" t="s">
        <v>35</v>
      </c>
      <c r="H15" t="s">
        <v>221</v>
      </c>
      <c r="I15" t="s">
        <v>36</v>
      </c>
      <c r="J15" t="s">
        <v>222</v>
      </c>
    </row>
    <row r="16" spans="1:10" x14ac:dyDescent="0.3">
      <c r="A16" s="3" t="s">
        <v>56</v>
      </c>
      <c r="B16" s="3"/>
      <c r="C16" s="3"/>
      <c r="D16" s="3"/>
      <c r="E16" s="3"/>
      <c r="F16" s="3">
        <f>SUM(F3:F15)</f>
        <v>0</v>
      </c>
      <c r="G16">
        <f>COUNTIF(F3:F15,"=2")</f>
        <v>0</v>
      </c>
      <c r="H16">
        <f>COUNTIF(F3:F15,"=1")</f>
        <v>0</v>
      </c>
      <c r="I16">
        <f>COUNTIF(F3:F15,"=0")</f>
        <v>13</v>
      </c>
      <c r="J16">
        <f>SUM(G16:I16)</f>
        <v>13</v>
      </c>
    </row>
    <row r="17" spans="1:10" ht="49.5" x14ac:dyDescent="0.3">
      <c r="A17" s="2" t="s">
        <v>127</v>
      </c>
      <c r="F17">
        <f>IF(B17="Yes",2,(IF(B17="Partial",1,0)))</f>
        <v>0</v>
      </c>
    </row>
    <row r="18" spans="1:10" ht="33" x14ac:dyDescent="0.3">
      <c r="A18" s="2" t="s">
        <v>128</v>
      </c>
      <c r="F18">
        <f t="shared" ref="F18:F21" si="1">IF(B18="Yes",2,(IF(B18="Partial",1,0)))</f>
        <v>0</v>
      </c>
    </row>
    <row r="19" spans="1:10" ht="33" x14ac:dyDescent="0.3">
      <c r="A19" s="2" t="s">
        <v>129</v>
      </c>
      <c r="F19">
        <f t="shared" si="1"/>
        <v>0</v>
      </c>
    </row>
    <row r="20" spans="1:10" ht="49.5" x14ac:dyDescent="0.3">
      <c r="A20" s="2" t="s">
        <v>130</v>
      </c>
      <c r="F20">
        <f t="shared" si="1"/>
        <v>0</v>
      </c>
    </row>
    <row r="21" spans="1:10" ht="33" x14ac:dyDescent="0.3">
      <c r="A21" s="2" t="s">
        <v>131</v>
      </c>
      <c r="F21">
        <f t="shared" si="1"/>
        <v>0</v>
      </c>
      <c r="G21" t="s">
        <v>35</v>
      </c>
      <c r="H21" t="s">
        <v>221</v>
      </c>
      <c r="I21" t="s">
        <v>36</v>
      </c>
      <c r="J21" t="s">
        <v>222</v>
      </c>
    </row>
    <row r="22" spans="1:10" x14ac:dyDescent="0.3">
      <c r="A22" s="2"/>
      <c r="F22">
        <f>SUM(F17:F21)</f>
        <v>0</v>
      </c>
      <c r="G22">
        <f>COUNTIF(F17:F21,"=2")</f>
        <v>0</v>
      </c>
      <c r="H22">
        <f>COUNTIF(F17:F21,"=1")</f>
        <v>0</v>
      </c>
      <c r="I22">
        <f>COUNTIF(F17:F21,"=0")</f>
        <v>5</v>
      </c>
      <c r="J22">
        <v>5</v>
      </c>
    </row>
  </sheetData>
  <dataValidations count="1">
    <dataValidation type="list" allowBlank="1" showInputMessage="1" showErrorMessage="1" sqref="B3:B15 B17:B22">
      <formula1>"No,Partial,Yes"</formula1>
    </dataValidation>
  </dataValidation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Subjects</vt:lpstr>
      <vt:lpstr>1. Dementia Awareness</vt:lpstr>
      <vt:lpstr>2. Identification, assessment </vt:lpstr>
      <vt:lpstr>3. Risk reduction</vt:lpstr>
      <vt:lpstr>4. PCC</vt:lpstr>
      <vt:lpstr>5. Communication and behaviour</vt:lpstr>
      <vt:lpstr>6. Health and well-being</vt:lpstr>
      <vt:lpstr>7. Pharmacological intervention</vt:lpstr>
      <vt:lpstr>8. Living well</vt:lpstr>
      <vt:lpstr>9. Families &amp; carers</vt:lpstr>
      <vt:lpstr>10. Equality &amp; diversity</vt:lpstr>
      <vt:lpstr>11. Law ethics</vt:lpstr>
      <vt:lpstr>12. End of life</vt:lpstr>
      <vt:lpstr>13. Research and EBP</vt:lpstr>
      <vt:lpstr>14. Leadership</vt:lpstr>
      <vt:lpstr>Sheet5</vt:lpstr>
      <vt:lpstr>Covered</vt:lpstr>
      <vt:lpstr>'1. Dementia Awareness'!Print_Area</vt:lpstr>
    </vt:vector>
  </TitlesOfParts>
  <Company>Leeds Beckett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Surr, Claire</dc:creator>
  <cp:lastModifiedBy>Surr, Claire</cp:lastModifiedBy>
  <dcterms:created xsi:type="dcterms:W3CDTF">2017-03-14T16:50:23Z</dcterms:created>
  <dcterms:modified xsi:type="dcterms:W3CDTF">2018-09-07T08:04:34Z</dcterms:modified>
</cp:coreProperties>
</file>